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公示表" sheetId="1" r:id="rId1"/>
  </sheets>
  <definedNames>
    <definedName name="_xlnm._FilterDatabase" localSheetId="0" hidden="1">公示表!$A$3:$XDD$3</definedName>
  </definedNames>
  <calcPr calcId="144525"/>
</workbook>
</file>

<file path=xl/sharedStrings.xml><?xml version="1.0" encoding="utf-8"?>
<sst xmlns="http://schemas.openxmlformats.org/spreadsheetml/2006/main" count="165" uniqueCount="89">
  <si>
    <t>湖州市第三轮排污权有偿使用信息公开（2022年市级第16期）</t>
  </si>
  <si>
    <t>序号</t>
  </si>
  <si>
    <t>单位名称</t>
  </si>
  <si>
    <t>所在区域</t>
  </si>
  <si>
    <t>总量核定（吨/年）</t>
  </si>
  <si>
    <t>单价（元/吨·年）</t>
  </si>
  <si>
    <t>购买年数（年）</t>
  </si>
  <si>
    <t>征收比例（%）</t>
  </si>
  <si>
    <t>缴款金额（元）</t>
  </si>
  <si>
    <t>合计缴款金额（元）</t>
  </si>
  <si>
    <t>备注</t>
  </si>
  <si>
    <t>化学需氧量</t>
  </si>
  <si>
    <t>氨 氮</t>
  </si>
  <si>
    <t>总磷</t>
  </si>
  <si>
    <t>二氧化硫</t>
  </si>
  <si>
    <t>氮氧化物</t>
  </si>
  <si>
    <t>湖州织里卓成铝型材股份有限公司</t>
  </si>
  <si>
    <t>吴兴区</t>
  </si>
  <si>
    <t>湖州董氏铝业有限公司</t>
  </si>
  <si>
    <t>湖州宏鑫铝业有限公司</t>
  </si>
  <si>
    <t>湖州鸿峰铝业有限公司</t>
  </si>
  <si>
    <t>湖州织里森合木业加工厂</t>
  </si>
  <si>
    <t>湖州织里明才铝业有限公司</t>
  </si>
  <si>
    <t>湖州达多皮革有限公司</t>
  </si>
  <si>
    <t>南太湖新区</t>
  </si>
  <si>
    <t>湖州数康生物科技有限公司</t>
  </si>
  <si>
    <t>湖州久岳新材料有限公司</t>
  </si>
  <si>
    <t>特润丝（湖州）润滑材料科技有限公司</t>
  </si>
  <si>
    <t>湖州欧美化学有限公司</t>
  </si>
  <si>
    <t>湖州精诚医疗器械有限公司</t>
  </si>
  <si>
    <t>湖州德诺沃新材料有限公司</t>
  </si>
  <si>
    <t>浙江核力欣健药业有限公司</t>
  </si>
  <si>
    <t>湖州恒满食品配送有限公司</t>
  </si>
  <si>
    <t>湖州南浔银拓特材科技股份有限公司</t>
  </si>
  <si>
    <t>南浔区</t>
  </si>
  <si>
    <t>湖州鹏图新材料有限公司</t>
  </si>
  <si>
    <t>湖州神龙服饰染整有限公司</t>
  </si>
  <si>
    <t>湖州永升纺织印染有限公司</t>
  </si>
  <si>
    <t>湖州丝得莉染色有限公司</t>
  </si>
  <si>
    <t>湖州银都铝业有限公司</t>
  </si>
  <si>
    <t>湖州新峰塑业有限公司</t>
  </si>
  <si>
    <t>湖州巨旺墙体材料有限公司</t>
  </si>
  <si>
    <t>湖州维顺制带有限公司</t>
  </si>
  <si>
    <t>湖州吉昌化学有限公司</t>
  </si>
  <si>
    <t>湖州市菱湖菱新墙体材料有限公司</t>
  </si>
  <si>
    <t>湖州盛特隆金属制品有限公司</t>
  </si>
  <si>
    <t>湖州龙祥染整有限公司</t>
  </si>
  <si>
    <t>湖州市菱湖天意制带有限公司</t>
  </si>
  <si>
    <t>湖州浙丝二厂有限公司</t>
  </si>
  <si>
    <t>湖州南浔温氏佳味食品有限公司</t>
  </si>
  <si>
    <t>浙江富钢金属制品有限公司</t>
  </si>
  <si>
    <t>浙江长征电影碳棒有限公司</t>
  </si>
  <si>
    <t>浙江朗泰金属制品有限公司</t>
  </si>
  <si>
    <t>湖州柳荫生物科技有限公司</t>
  </si>
  <si>
    <t>国能浙江南浔天然气热电有限公司</t>
  </si>
  <si>
    <t>湖州太平微特电机有限公司</t>
  </si>
  <si>
    <t>湖州三地染整有限公司</t>
  </si>
  <si>
    <t>二次公示</t>
  </si>
  <si>
    <t>湖州绿强新型建材有限公司</t>
  </si>
  <si>
    <t>湖州振生电镀有限公司</t>
  </si>
  <si>
    <t>湖州飞剑杆塔制造有限公司</t>
  </si>
  <si>
    <t>湖州泰仑电力器材有限公司</t>
  </si>
  <si>
    <t>浙江飞华科技有限公司</t>
  </si>
  <si>
    <t>浙江精星物流设备有限公司</t>
  </si>
  <si>
    <t>浙江久立特材科技股份有限公司吴兴分公司</t>
  </si>
  <si>
    <t>衍宇化妆品包装材料（湖州）有限公司</t>
  </si>
  <si>
    <t>浙江创赢新材料有限公司</t>
  </si>
  <si>
    <t>浙江万隆肉类制品有限公司</t>
  </si>
  <si>
    <t>湖州京兰环保科技有限公司</t>
  </si>
  <si>
    <t>浙江华宝油墨有限公司</t>
  </si>
  <si>
    <t>浙江颖辉制冷设备有限公司</t>
  </si>
  <si>
    <t>湖州匠造食品有限公司</t>
  </si>
  <si>
    <t>浙江汉盛电气有限公司</t>
  </si>
  <si>
    <t>湖州市中跃化纤有限公司</t>
  </si>
  <si>
    <t>新凤鸣集团湖州中石科技有限公司</t>
  </si>
  <si>
    <t>湖州市中磊化纤有限公司</t>
  </si>
  <si>
    <t>浙江金洲管道科技股份有限公司</t>
  </si>
  <si>
    <t>湖州老恒和酿造有限公司</t>
  </si>
  <si>
    <t>湖州市织里高强铝业有限公司</t>
  </si>
  <si>
    <r>
      <rPr>
        <sz val="12"/>
        <color theme="9" tint="-0.25"/>
        <rFont val="宋体"/>
        <charset val="134"/>
      </rPr>
      <t>吴兴区</t>
    </r>
  </si>
  <si>
    <t>浙江贝盛光伏股份有限公司</t>
  </si>
  <si>
    <t>湖州新旺铝业有限公司</t>
  </si>
  <si>
    <t>湖州宏叶铝塑材料有限公司</t>
  </si>
  <si>
    <t>湖州金业表面科技有限公司</t>
  </si>
  <si>
    <t>湖州德加利印染有限公司</t>
  </si>
  <si>
    <t>浙江东尼电子股份有限公司</t>
  </si>
  <si>
    <t>栋梁铝业有限公司</t>
  </si>
  <si>
    <t>湖州通益环保纤维股份有限公司</t>
  </si>
  <si>
    <t>湖州东尼新材有限公司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</si>
</sst>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sz val="12"/>
      <name val="宋体"/>
      <charset val="134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9" tint="-0.2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5"/>
  <sheetViews>
    <sheetView tabSelected="1" zoomScale="80" zoomScaleNormal="80" workbookViewId="0">
      <selection activeCell="U2" sqref="U$1:U$1048576"/>
    </sheetView>
  </sheetViews>
  <sheetFormatPr defaultColWidth="9" defaultRowHeight="14.4"/>
  <cols>
    <col min="1" max="1" width="4.87962962962963" style="2" customWidth="1"/>
    <col min="2" max="2" width="34.5833333333333" style="3" customWidth="1"/>
    <col min="3" max="3" width="12.3611111111111" style="3" customWidth="1"/>
    <col min="4" max="4" width="12.3425925925926" style="2" customWidth="1"/>
    <col min="5" max="5" width="10.7777777777778" style="2" customWidth="1"/>
    <col min="6" max="9" width="9.25" style="2" customWidth="1"/>
    <col min="10" max="10" width="10.4444444444444" style="2" customWidth="1"/>
    <col min="11" max="14" width="9.25" style="2" customWidth="1"/>
    <col min="15" max="16" width="10.75" style="2" customWidth="1"/>
    <col min="17" max="17" width="9.88888888888889" style="2" customWidth="1"/>
    <col min="18" max="18" width="9.25" style="2" customWidth="1"/>
    <col min="19" max="20" width="12.3611111111111" style="2" customWidth="1"/>
    <col min="21" max="21" width="11.6666666666667" style="2" customWidth="1"/>
    <col min="22" max="23" width="10.2222222222222" style="1"/>
    <col min="24" max="24" width="43.7777777777778" style="1"/>
    <col min="25" max="29" width="9" style="1"/>
    <col min="30" max="30" width="26.5555555555556" style="1"/>
    <col min="31" max="16384" width="9" style="1"/>
  </cols>
  <sheetData>
    <row r="1" s="1" customFormat="1" ht="55" customHeight="1" spans="1:21">
      <c r="A1" s="4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1" ht="25" customHeight="1" spans="1:22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9"/>
      <c r="I2" s="7" t="s">
        <v>5</v>
      </c>
      <c r="J2" s="8"/>
      <c r="K2" s="8"/>
      <c r="L2" s="8"/>
      <c r="M2" s="9"/>
      <c r="N2" s="6" t="s">
        <v>6</v>
      </c>
      <c r="O2" s="15" t="s">
        <v>7</v>
      </c>
      <c r="P2" s="8" t="s">
        <v>8</v>
      </c>
      <c r="Q2" s="8"/>
      <c r="R2" s="8"/>
      <c r="S2" s="8"/>
      <c r="T2" s="9"/>
      <c r="U2" s="6" t="s">
        <v>9</v>
      </c>
      <c r="V2" s="6" t="s">
        <v>10</v>
      </c>
    </row>
    <row r="3" s="1" customFormat="1" ht="25" customHeight="1" spans="1:22">
      <c r="A3" s="10"/>
      <c r="B3" s="10"/>
      <c r="C3" s="10"/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0"/>
      <c r="O3" s="16"/>
      <c r="P3" s="17" t="s">
        <v>11</v>
      </c>
      <c r="Q3" s="11" t="s">
        <v>12</v>
      </c>
      <c r="R3" s="11" t="s">
        <v>13</v>
      </c>
      <c r="S3" s="11" t="s">
        <v>14</v>
      </c>
      <c r="T3" s="11" t="s">
        <v>15</v>
      </c>
      <c r="U3" s="10"/>
      <c r="V3" s="10"/>
    </row>
    <row r="4" s="1" customFormat="1" ht="31" customHeight="1" spans="1:22">
      <c r="A4" s="12">
        <v>1</v>
      </c>
      <c r="B4" s="13" t="s">
        <v>16</v>
      </c>
      <c r="C4" s="12" t="s">
        <v>17</v>
      </c>
      <c r="D4" s="14">
        <v>0.192</v>
      </c>
      <c r="E4" s="14">
        <v>0.01</v>
      </c>
      <c r="F4" s="14"/>
      <c r="G4" s="14"/>
      <c r="H4" s="14">
        <v>0.325</v>
      </c>
      <c r="I4" s="14">
        <v>5000</v>
      </c>
      <c r="J4" s="14">
        <v>7000</v>
      </c>
      <c r="K4" s="14">
        <v>7000</v>
      </c>
      <c r="L4" s="14">
        <v>2000</v>
      </c>
      <c r="M4" s="14">
        <v>2000</v>
      </c>
      <c r="N4" s="14">
        <v>4</v>
      </c>
      <c r="O4" s="18">
        <v>80</v>
      </c>
      <c r="P4" s="18">
        <f t="shared" ref="P4:T4" si="0">SUM(D4*I4*4*0.8)</f>
        <v>3072</v>
      </c>
      <c r="Q4" s="18">
        <f t="shared" si="0"/>
        <v>224</v>
      </c>
      <c r="R4" s="18">
        <f t="shared" si="0"/>
        <v>0</v>
      </c>
      <c r="S4" s="18">
        <f t="shared" si="0"/>
        <v>0</v>
      </c>
      <c r="T4" s="18">
        <f t="shared" si="0"/>
        <v>2080</v>
      </c>
      <c r="U4" s="18">
        <f t="shared" ref="U4:U41" si="1">SUM(P4:T4)</f>
        <v>5376</v>
      </c>
      <c r="V4" s="12"/>
    </row>
    <row r="5" s="1" customFormat="1" ht="31" customHeight="1" spans="1:22">
      <c r="A5" s="12">
        <v>2</v>
      </c>
      <c r="B5" s="13" t="s">
        <v>18</v>
      </c>
      <c r="C5" s="12" t="s">
        <v>17</v>
      </c>
      <c r="D5" s="14">
        <v>0.366</v>
      </c>
      <c r="E5" s="14">
        <v>0.018</v>
      </c>
      <c r="F5" s="14"/>
      <c r="G5" s="14"/>
      <c r="H5" s="14">
        <v>1.568</v>
      </c>
      <c r="I5" s="14">
        <v>5000</v>
      </c>
      <c r="J5" s="14">
        <v>7000</v>
      </c>
      <c r="K5" s="14">
        <v>7000</v>
      </c>
      <c r="L5" s="14">
        <v>2000</v>
      </c>
      <c r="M5" s="14">
        <v>2000</v>
      </c>
      <c r="N5" s="14">
        <v>4</v>
      </c>
      <c r="O5" s="18">
        <v>80</v>
      </c>
      <c r="P5" s="18">
        <f t="shared" ref="P5:T5" si="2">SUM(D5*I5*4*0.8)</f>
        <v>5856</v>
      </c>
      <c r="Q5" s="18">
        <f t="shared" si="2"/>
        <v>403.2</v>
      </c>
      <c r="R5" s="18">
        <f t="shared" si="2"/>
        <v>0</v>
      </c>
      <c r="S5" s="18">
        <f t="shared" si="2"/>
        <v>0</v>
      </c>
      <c r="T5" s="18">
        <f t="shared" si="2"/>
        <v>10035.2</v>
      </c>
      <c r="U5" s="18">
        <f t="shared" si="1"/>
        <v>16294.4</v>
      </c>
      <c r="V5" s="12"/>
    </row>
    <row r="6" s="1" customFormat="1" ht="31" customHeight="1" spans="1:22">
      <c r="A6" s="12">
        <v>3</v>
      </c>
      <c r="B6" s="13" t="s">
        <v>19</v>
      </c>
      <c r="C6" s="12" t="s">
        <v>17</v>
      </c>
      <c r="D6" s="14">
        <v>0.6</v>
      </c>
      <c r="E6" s="14">
        <v>0.03</v>
      </c>
      <c r="F6" s="14"/>
      <c r="G6" s="14"/>
      <c r="H6" s="14">
        <v>2.14</v>
      </c>
      <c r="I6" s="14">
        <v>5000</v>
      </c>
      <c r="J6" s="14">
        <v>7000</v>
      </c>
      <c r="K6" s="14">
        <v>7000</v>
      </c>
      <c r="L6" s="14">
        <v>2000</v>
      </c>
      <c r="M6" s="14">
        <v>2000</v>
      </c>
      <c r="N6" s="14">
        <v>4</v>
      </c>
      <c r="O6" s="18">
        <v>80</v>
      </c>
      <c r="P6" s="18">
        <f t="shared" ref="P6:T6" si="3">SUM(D6*I6*4*0.8)</f>
        <v>9600</v>
      </c>
      <c r="Q6" s="18">
        <f t="shared" si="3"/>
        <v>672</v>
      </c>
      <c r="R6" s="18">
        <f t="shared" si="3"/>
        <v>0</v>
      </c>
      <c r="S6" s="18">
        <f t="shared" si="3"/>
        <v>0</v>
      </c>
      <c r="T6" s="18">
        <f t="shared" si="3"/>
        <v>13696</v>
      </c>
      <c r="U6" s="18">
        <f t="shared" si="1"/>
        <v>23968</v>
      </c>
      <c r="V6" s="12"/>
    </row>
    <row r="7" s="1" customFormat="1" ht="31" customHeight="1" spans="1:22">
      <c r="A7" s="12">
        <v>4</v>
      </c>
      <c r="B7" s="13" t="s">
        <v>20</v>
      </c>
      <c r="C7" s="12" t="s">
        <v>17</v>
      </c>
      <c r="D7" s="14">
        <v>1.44</v>
      </c>
      <c r="E7" s="14">
        <v>0.072</v>
      </c>
      <c r="F7" s="14"/>
      <c r="G7" s="14"/>
      <c r="H7" s="14">
        <v>1.575</v>
      </c>
      <c r="I7" s="14">
        <v>5000</v>
      </c>
      <c r="J7" s="14">
        <v>7000</v>
      </c>
      <c r="K7" s="14">
        <v>7000</v>
      </c>
      <c r="L7" s="14">
        <v>2000</v>
      </c>
      <c r="M7" s="14">
        <v>2000</v>
      </c>
      <c r="N7" s="14">
        <v>4</v>
      </c>
      <c r="O7" s="18">
        <v>80</v>
      </c>
      <c r="P7" s="18">
        <f t="shared" ref="P7:T7" si="4">SUM(D7*I7*4*0.8)</f>
        <v>23040</v>
      </c>
      <c r="Q7" s="18">
        <f t="shared" si="4"/>
        <v>1612.8</v>
      </c>
      <c r="R7" s="18">
        <f t="shared" si="4"/>
        <v>0</v>
      </c>
      <c r="S7" s="18">
        <f t="shared" si="4"/>
        <v>0</v>
      </c>
      <c r="T7" s="18">
        <f t="shared" si="4"/>
        <v>10080</v>
      </c>
      <c r="U7" s="18">
        <f t="shared" si="1"/>
        <v>34732.8</v>
      </c>
      <c r="V7" s="12"/>
    </row>
    <row r="8" s="1" customFormat="1" ht="31" customHeight="1" spans="1:22">
      <c r="A8" s="12">
        <v>5</v>
      </c>
      <c r="B8" s="13" t="s">
        <v>21</v>
      </c>
      <c r="C8" s="12" t="s">
        <v>17</v>
      </c>
      <c r="D8" s="14"/>
      <c r="E8" s="14"/>
      <c r="F8" s="14"/>
      <c r="G8" s="14"/>
      <c r="H8" s="14">
        <v>0.27</v>
      </c>
      <c r="I8" s="14">
        <v>5000</v>
      </c>
      <c r="J8" s="14">
        <v>7000</v>
      </c>
      <c r="K8" s="14">
        <v>7000</v>
      </c>
      <c r="L8" s="14">
        <v>2000</v>
      </c>
      <c r="M8" s="14">
        <v>2000</v>
      </c>
      <c r="N8" s="14">
        <v>4</v>
      </c>
      <c r="O8" s="18">
        <v>80</v>
      </c>
      <c r="P8" s="18">
        <f t="shared" ref="P8:T8" si="5">SUM(D8*I8*4*0.8)</f>
        <v>0</v>
      </c>
      <c r="Q8" s="18">
        <f t="shared" si="5"/>
        <v>0</v>
      </c>
      <c r="R8" s="18">
        <f t="shared" si="5"/>
        <v>0</v>
      </c>
      <c r="S8" s="18">
        <f t="shared" si="5"/>
        <v>0</v>
      </c>
      <c r="T8" s="18">
        <f t="shared" si="5"/>
        <v>1728</v>
      </c>
      <c r="U8" s="18">
        <f t="shared" si="1"/>
        <v>1728</v>
      </c>
      <c r="V8" s="12"/>
    </row>
    <row r="9" s="1" customFormat="1" ht="31" customHeight="1" spans="1:22">
      <c r="A9" s="12">
        <v>6</v>
      </c>
      <c r="B9" s="13" t="s">
        <v>22</v>
      </c>
      <c r="C9" s="12" t="s">
        <v>17</v>
      </c>
      <c r="D9" s="14">
        <v>0.492</v>
      </c>
      <c r="E9" s="14">
        <v>0.025</v>
      </c>
      <c r="F9" s="14"/>
      <c r="G9" s="14"/>
      <c r="H9" s="14">
        <v>0.78</v>
      </c>
      <c r="I9" s="14">
        <v>5000</v>
      </c>
      <c r="J9" s="14">
        <v>7000</v>
      </c>
      <c r="K9" s="14">
        <v>7000</v>
      </c>
      <c r="L9" s="14">
        <v>2000</v>
      </c>
      <c r="M9" s="14">
        <v>2000</v>
      </c>
      <c r="N9" s="14">
        <v>4</v>
      </c>
      <c r="O9" s="18">
        <v>80</v>
      </c>
      <c r="P9" s="18">
        <f t="shared" ref="P9:T9" si="6">SUM(D9*I9*4*0.8)</f>
        <v>7872</v>
      </c>
      <c r="Q9" s="18">
        <f t="shared" si="6"/>
        <v>560</v>
      </c>
      <c r="R9" s="18">
        <f t="shared" si="6"/>
        <v>0</v>
      </c>
      <c r="S9" s="18">
        <f t="shared" si="6"/>
        <v>0</v>
      </c>
      <c r="T9" s="18">
        <f t="shared" si="6"/>
        <v>4992</v>
      </c>
      <c r="U9" s="18">
        <f t="shared" si="1"/>
        <v>13424</v>
      </c>
      <c r="V9" s="12"/>
    </row>
    <row r="10" s="1" customFormat="1" ht="31" customHeight="1" spans="1:22">
      <c r="A10" s="12">
        <v>7</v>
      </c>
      <c r="B10" s="13" t="s">
        <v>23</v>
      </c>
      <c r="C10" s="12" t="s">
        <v>24</v>
      </c>
      <c r="D10" s="14">
        <v>4.8</v>
      </c>
      <c r="E10" s="14">
        <v>0.24</v>
      </c>
      <c r="F10" s="14"/>
      <c r="G10" s="14"/>
      <c r="H10" s="14"/>
      <c r="I10" s="14">
        <v>5000</v>
      </c>
      <c r="J10" s="14">
        <v>7000</v>
      </c>
      <c r="K10" s="14">
        <v>7000</v>
      </c>
      <c r="L10" s="14">
        <v>2000</v>
      </c>
      <c r="M10" s="14">
        <v>2000</v>
      </c>
      <c r="N10" s="14">
        <v>4</v>
      </c>
      <c r="O10" s="18">
        <v>80</v>
      </c>
      <c r="P10" s="18">
        <f t="shared" ref="P10:T10" si="7">SUM(D10*I10*4*0.8)</f>
        <v>76800</v>
      </c>
      <c r="Q10" s="18">
        <f t="shared" si="7"/>
        <v>5376</v>
      </c>
      <c r="R10" s="18">
        <f t="shared" si="7"/>
        <v>0</v>
      </c>
      <c r="S10" s="18">
        <f t="shared" si="7"/>
        <v>0</v>
      </c>
      <c r="T10" s="18">
        <f t="shared" si="7"/>
        <v>0</v>
      </c>
      <c r="U10" s="18">
        <f t="shared" si="1"/>
        <v>82176</v>
      </c>
      <c r="V10" s="12"/>
    </row>
    <row r="11" s="1" customFormat="1" ht="31" customHeight="1" spans="1:22">
      <c r="A11" s="12">
        <v>8</v>
      </c>
      <c r="B11" s="13" t="s">
        <v>25</v>
      </c>
      <c r="C11" s="12" t="s">
        <v>24</v>
      </c>
      <c r="D11" s="14">
        <v>0.191</v>
      </c>
      <c r="E11" s="14">
        <v>0.01</v>
      </c>
      <c r="F11" s="14"/>
      <c r="G11" s="14"/>
      <c r="H11" s="14"/>
      <c r="I11" s="14">
        <v>5000</v>
      </c>
      <c r="J11" s="14">
        <v>7000</v>
      </c>
      <c r="K11" s="14">
        <v>7000</v>
      </c>
      <c r="L11" s="14">
        <v>2000</v>
      </c>
      <c r="M11" s="14">
        <v>2000</v>
      </c>
      <c r="N11" s="14">
        <v>4</v>
      </c>
      <c r="O11" s="18">
        <v>80</v>
      </c>
      <c r="P11" s="18">
        <f t="shared" ref="P11:T11" si="8">SUM(D11*I11*4*0.8)</f>
        <v>3056</v>
      </c>
      <c r="Q11" s="18">
        <f t="shared" si="8"/>
        <v>224</v>
      </c>
      <c r="R11" s="18">
        <f t="shared" si="8"/>
        <v>0</v>
      </c>
      <c r="S11" s="18">
        <f t="shared" si="8"/>
        <v>0</v>
      </c>
      <c r="T11" s="18">
        <f t="shared" si="8"/>
        <v>0</v>
      </c>
      <c r="U11" s="18">
        <f t="shared" si="1"/>
        <v>3280</v>
      </c>
      <c r="V11" s="12"/>
    </row>
    <row r="12" s="1" customFormat="1" ht="31" customHeight="1" spans="1:22">
      <c r="A12" s="12">
        <v>9</v>
      </c>
      <c r="B12" s="13" t="s">
        <v>26</v>
      </c>
      <c r="C12" s="12" t="s">
        <v>24</v>
      </c>
      <c r="D12" s="14">
        <v>0.076</v>
      </c>
      <c r="E12" s="14">
        <v>0.004</v>
      </c>
      <c r="F12" s="14"/>
      <c r="G12" s="14"/>
      <c r="H12" s="14"/>
      <c r="I12" s="14">
        <v>5000</v>
      </c>
      <c r="J12" s="14">
        <v>7000</v>
      </c>
      <c r="K12" s="14">
        <v>7000</v>
      </c>
      <c r="L12" s="14">
        <v>2000</v>
      </c>
      <c r="M12" s="14">
        <v>2000</v>
      </c>
      <c r="N12" s="14">
        <v>4</v>
      </c>
      <c r="O12" s="18">
        <v>80</v>
      </c>
      <c r="P12" s="18">
        <f t="shared" ref="P12:T12" si="9">SUM(D12*I12*4*0.8)</f>
        <v>1216</v>
      </c>
      <c r="Q12" s="18">
        <f t="shared" si="9"/>
        <v>89.6</v>
      </c>
      <c r="R12" s="18">
        <f t="shared" si="9"/>
        <v>0</v>
      </c>
      <c r="S12" s="18">
        <f t="shared" si="9"/>
        <v>0</v>
      </c>
      <c r="T12" s="18">
        <f t="shared" si="9"/>
        <v>0</v>
      </c>
      <c r="U12" s="18">
        <f t="shared" si="1"/>
        <v>1305.6</v>
      </c>
      <c r="V12" s="12"/>
    </row>
    <row r="13" s="1" customFormat="1" ht="31" customHeight="1" spans="1:22">
      <c r="A13" s="12">
        <v>10</v>
      </c>
      <c r="B13" s="13" t="s">
        <v>27</v>
      </c>
      <c r="C13" s="12" t="s">
        <v>24</v>
      </c>
      <c r="D13" s="14">
        <v>0.094</v>
      </c>
      <c r="E13" s="14">
        <v>0.005</v>
      </c>
      <c r="F13" s="14"/>
      <c r="G13" s="14"/>
      <c r="H13" s="14">
        <v>0.49</v>
      </c>
      <c r="I13" s="14">
        <v>5000</v>
      </c>
      <c r="J13" s="14">
        <v>7000</v>
      </c>
      <c r="K13" s="14">
        <v>7000</v>
      </c>
      <c r="L13" s="14">
        <v>2000</v>
      </c>
      <c r="M13" s="14">
        <v>2000</v>
      </c>
      <c r="N13" s="14">
        <v>4</v>
      </c>
      <c r="O13" s="18">
        <v>80</v>
      </c>
      <c r="P13" s="18">
        <f t="shared" ref="P13:T13" si="10">SUM(D13*I13*4*0.8)</f>
        <v>1504</v>
      </c>
      <c r="Q13" s="18">
        <f t="shared" si="10"/>
        <v>112</v>
      </c>
      <c r="R13" s="18">
        <f t="shared" si="10"/>
        <v>0</v>
      </c>
      <c r="S13" s="18">
        <f t="shared" si="10"/>
        <v>0</v>
      </c>
      <c r="T13" s="18">
        <f t="shared" si="10"/>
        <v>3136</v>
      </c>
      <c r="U13" s="18">
        <f t="shared" si="1"/>
        <v>4752</v>
      </c>
      <c r="V13" s="12"/>
    </row>
    <row r="14" s="1" customFormat="1" ht="31" customHeight="1" spans="1:22">
      <c r="A14" s="12">
        <v>11</v>
      </c>
      <c r="B14" s="13" t="s">
        <v>28</v>
      </c>
      <c r="C14" s="12" t="s">
        <v>24</v>
      </c>
      <c r="D14" s="14"/>
      <c r="E14" s="14"/>
      <c r="F14" s="14"/>
      <c r="G14" s="14"/>
      <c r="H14" s="14">
        <v>0.675</v>
      </c>
      <c r="I14" s="14">
        <v>5000</v>
      </c>
      <c r="J14" s="14">
        <v>7000</v>
      </c>
      <c r="K14" s="14">
        <v>7000</v>
      </c>
      <c r="L14" s="14">
        <v>2000</v>
      </c>
      <c r="M14" s="14">
        <v>2000</v>
      </c>
      <c r="N14" s="14">
        <v>4</v>
      </c>
      <c r="O14" s="18">
        <v>80</v>
      </c>
      <c r="P14" s="18">
        <f t="shared" ref="P14:T14" si="11">SUM(D14*I14*4*0.8)</f>
        <v>0</v>
      </c>
      <c r="Q14" s="18">
        <f t="shared" si="11"/>
        <v>0</v>
      </c>
      <c r="R14" s="18">
        <f t="shared" si="11"/>
        <v>0</v>
      </c>
      <c r="S14" s="18">
        <f t="shared" si="11"/>
        <v>0</v>
      </c>
      <c r="T14" s="18">
        <f t="shared" si="11"/>
        <v>4320</v>
      </c>
      <c r="U14" s="18">
        <f t="shared" si="1"/>
        <v>4320</v>
      </c>
      <c r="V14" s="12"/>
    </row>
    <row r="15" s="1" customFormat="1" ht="31" customHeight="1" spans="1:22">
      <c r="A15" s="12">
        <v>12</v>
      </c>
      <c r="B15" s="13" t="s">
        <v>29</v>
      </c>
      <c r="C15" s="12" t="s">
        <v>24</v>
      </c>
      <c r="D15" s="14">
        <v>0.014</v>
      </c>
      <c r="E15" s="14">
        <v>0.001</v>
      </c>
      <c r="F15" s="14"/>
      <c r="G15" s="14"/>
      <c r="H15" s="14"/>
      <c r="I15" s="14">
        <v>5000</v>
      </c>
      <c r="J15" s="14">
        <v>7000</v>
      </c>
      <c r="K15" s="14">
        <v>7000</v>
      </c>
      <c r="L15" s="14">
        <v>2000</v>
      </c>
      <c r="M15" s="14">
        <v>2000</v>
      </c>
      <c r="N15" s="14">
        <v>4</v>
      </c>
      <c r="O15" s="18">
        <v>80</v>
      </c>
      <c r="P15" s="18">
        <f t="shared" ref="P15:T15" si="12">SUM(D15*I15*4*0.8)</f>
        <v>224</v>
      </c>
      <c r="Q15" s="18">
        <f t="shared" si="12"/>
        <v>22.4</v>
      </c>
      <c r="R15" s="18">
        <f t="shared" si="12"/>
        <v>0</v>
      </c>
      <c r="S15" s="18">
        <f t="shared" si="12"/>
        <v>0</v>
      </c>
      <c r="T15" s="18">
        <f t="shared" si="12"/>
        <v>0</v>
      </c>
      <c r="U15" s="18">
        <f t="shared" si="1"/>
        <v>246.4</v>
      </c>
      <c r="V15" s="12"/>
    </row>
    <row r="16" s="1" customFormat="1" ht="31" customHeight="1" spans="1:22">
      <c r="A16" s="12">
        <v>13</v>
      </c>
      <c r="B16" s="13" t="s">
        <v>30</v>
      </c>
      <c r="C16" s="12" t="s">
        <v>24</v>
      </c>
      <c r="D16" s="14">
        <v>0.187</v>
      </c>
      <c r="E16" s="14">
        <v>0.009</v>
      </c>
      <c r="F16" s="14"/>
      <c r="G16" s="14"/>
      <c r="H16" s="14"/>
      <c r="I16" s="14">
        <v>5000</v>
      </c>
      <c r="J16" s="14">
        <v>7000</v>
      </c>
      <c r="K16" s="14">
        <v>7000</v>
      </c>
      <c r="L16" s="14">
        <v>2000</v>
      </c>
      <c r="M16" s="14">
        <v>2000</v>
      </c>
      <c r="N16" s="14">
        <v>4</v>
      </c>
      <c r="O16" s="18">
        <v>80</v>
      </c>
      <c r="P16" s="18">
        <f t="shared" ref="P16:T16" si="13">SUM(D16*I16*4*0.8)</f>
        <v>2992</v>
      </c>
      <c r="Q16" s="18">
        <f t="shared" si="13"/>
        <v>201.6</v>
      </c>
      <c r="R16" s="18">
        <f t="shared" si="13"/>
        <v>0</v>
      </c>
      <c r="S16" s="18">
        <f t="shared" si="13"/>
        <v>0</v>
      </c>
      <c r="T16" s="18">
        <f t="shared" si="13"/>
        <v>0</v>
      </c>
      <c r="U16" s="18">
        <f t="shared" si="1"/>
        <v>3193.6</v>
      </c>
      <c r="V16" s="12"/>
    </row>
    <row r="17" s="1" customFormat="1" ht="31" customHeight="1" spans="1:22">
      <c r="A17" s="12">
        <v>14</v>
      </c>
      <c r="B17" s="13" t="s">
        <v>31</v>
      </c>
      <c r="C17" s="12" t="s">
        <v>24</v>
      </c>
      <c r="D17" s="14">
        <v>0.086</v>
      </c>
      <c r="E17" s="14">
        <v>0.004</v>
      </c>
      <c r="F17" s="14"/>
      <c r="G17" s="14"/>
      <c r="H17" s="14"/>
      <c r="I17" s="14">
        <v>5000</v>
      </c>
      <c r="J17" s="14">
        <v>7000</v>
      </c>
      <c r="K17" s="14">
        <v>7000</v>
      </c>
      <c r="L17" s="14">
        <v>2000</v>
      </c>
      <c r="M17" s="14">
        <v>2000</v>
      </c>
      <c r="N17" s="14">
        <v>4</v>
      </c>
      <c r="O17" s="18">
        <v>80</v>
      </c>
      <c r="P17" s="18">
        <f t="shared" ref="P17:T17" si="14">SUM(D17*I17*4*0.8)</f>
        <v>1376</v>
      </c>
      <c r="Q17" s="18">
        <f t="shared" si="14"/>
        <v>89.6</v>
      </c>
      <c r="R17" s="18">
        <f t="shared" si="14"/>
        <v>0</v>
      </c>
      <c r="S17" s="18">
        <f t="shared" si="14"/>
        <v>0</v>
      </c>
      <c r="T17" s="18">
        <f t="shared" si="14"/>
        <v>0</v>
      </c>
      <c r="U17" s="18">
        <f t="shared" si="1"/>
        <v>1465.6</v>
      </c>
      <c r="V17" s="12"/>
    </row>
    <row r="18" s="1" customFormat="1" ht="31" customHeight="1" spans="1:22">
      <c r="A18" s="12">
        <v>15</v>
      </c>
      <c r="B18" s="13" t="s">
        <v>32</v>
      </c>
      <c r="C18" s="12" t="s">
        <v>24</v>
      </c>
      <c r="D18" s="14">
        <v>0.06</v>
      </c>
      <c r="E18" s="14">
        <v>0.003</v>
      </c>
      <c r="F18" s="14"/>
      <c r="G18" s="14"/>
      <c r="H18" s="14"/>
      <c r="I18" s="14">
        <v>5000</v>
      </c>
      <c r="J18" s="14">
        <v>7000</v>
      </c>
      <c r="K18" s="14">
        <v>7000</v>
      </c>
      <c r="L18" s="14">
        <v>2000</v>
      </c>
      <c r="M18" s="14">
        <v>2000</v>
      </c>
      <c r="N18" s="14">
        <v>4</v>
      </c>
      <c r="O18" s="18">
        <v>80</v>
      </c>
      <c r="P18" s="18">
        <f t="shared" ref="P18:T18" si="15">SUM(D18*I18*4*0.8)</f>
        <v>960</v>
      </c>
      <c r="Q18" s="18">
        <f t="shared" si="15"/>
        <v>67.2</v>
      </c>
      <c r="R18" s="18">
        <f t="shared" si="15"/>
        <v>0</v>
      </c>
      <c r="S18" s="18">
        <f t="shared" si="15"/>
        <v>0</v>
      </c>
      <c r="T18" s="18">
        <f t="shared" si="15"/>
        <v>0</v>
      </c>
      <c r="U18" s="18">
        <f t="shared" si="1"/>
        <v>1027.2</v>
      </c>
      <c r="V18" s="12"/>
    </row>
    <row r="19" s="1" customFormat="1" ht="31" customHeight="1" spans="1:22">
      <c r="A19" s="12">
        <v>16</v>
      </c>
      <c r="B19" s="13" t="s">
        <v>33</v>
      </c>
      <c r="C19" s="12" t="s">
        <v>34</v>
      </c>
      <c r="D19" s="14">
        <v>0.286</v>
      </c>
      <c r="E19" s="14">
        <v>0.029</v>
      </c>
      <c r="F19" s="14"/>
      <c r="G19" s="14"/>
      <c r="H19" s="14">
        <v>0.848</v>
      </c>
      <c r="I19" s="14">
        <v>5000</v>
      </c>
      <c r="J19" s="14">
        <v>7000</v>
      </c>
      <c r="K19" s="14"/>
      <c r="L19" s="14"/>
      <c r="M19" s="14">
        <v>2000</v>
      </c>
      <c r="N19" s="14">
        <v>4</v>
      </c>
      <c r="O19" s="18">
        <v>80</v>
      </c>
      <c r="P19" s="18">
        <f t="shared" ref="P19:T19" si="16">SUM(D19*I19*4*0.8)</f>
        <v>4576</v>
      </c>
      <c r="Q19" s="18">
        <f t="shared" si="16"/>
        <v>649.6</v>
      </c>
      <c r="R19" s="18">
        <f t="shared" si="16"/>
        <v>0</v>
      </c>
      <c r="S19" s="18">
        <f t="shared" si="16"/>
        <v>0</v>
      </c>
      <c r="T19" s="18">
        <f t="shared" si="16"/>
        <v>5427.2</v>
      </c>
      <c r="U19" s="18">
        <f t="shared" si="1"/>
        <v>10652.8</v>
      </c>
      <c r="V19" s="12"/>
    </row>
    <row r="20" s="1" customFormat="1" ht="31" customHeight="1" spans="1:22">
      <c r="A20" s="12">
        <v>17</v>
      </c>
      <c r="B20" s="13" t="s">
        <v>35</v>
      </c>
      <c r="C20" s="12" t="s">
        <v>34</v>
      </c>
      <c r="D20" s="14">
        <v>0.259</v>
      </c>
      <c r="E20" s="14">
        <v>0.026</v>
      </c>
      <c r="F20" s="14"/>
      <c r="G20" s="14"/>
      <c r="H20" s="14">
        <v>1.47</v>
      </c>
      <c r="I20" s="14">
        <v>5000</v>
      </c>
      <c r="J20" s="14">
        <v>7000</v>
      </c>
      <c r="K20" s="14"/>
      <c r="L20" s="14"/>
      <c r="M20" s="14">
        <v>2000</v>
      </c>
      <c r="N20" s="14">
        <v>4</v>
      </c>
      <c r="O20" s="18">
        <v>80</v>
      </c>
      <c r="P20" s="18">
        <f t="shared" ref="P20:T20" si="17">SUM(D20*I20*4*0.8)</f>
        <v>4144</v>
      </c>
      <c r="Q20" s="18">
        <f t="shared" si="17"/>
        <v>582.4</v>
      </c>
      <c r="R20" s="18">
        <f t="shared" si="17"/>
        <v>0</v>
      </c>
      <c r="S20" s="18">
        <f t="shared" si="17"/>
        <v>0</v>
      </c>
      <c r="T20" s="18">
        <f t="shared" si="17"/>
        <v>9408</v>
      </c>
      <c r="U20" s="18">
        <f t="shared" si="1"/>
        <v>14134.4</v>
      </c>
      <c r="V20" s="12"/>
    </row>
    <row r="21" s="1" customFormat="1" ht="31" customHeight="1" spans="1:22">
      <c r="A21" s="12">
        <v>18</v>
      </c>
      <c r="B21" s="13" t="s">
        <v>36</v>
      </c>
      <c r="C21" s="12" t="s">
        <v>34</v>
      </c>
      <c r="D21" s="14">
        <v>23.868</v>
      </c>
      <c r="E21" s="14">
        <v>2.387</v>
      </c>
      <c r="F21" s="14"/>
      <c r="G21" s="14"/>
      <c r="H21" s="14">
        <v>6.95</v>
      </c>
      <c r="I21" s="14">
        <v>5000</v>
      </c>
      <c r="J21" s="14">
        <v>7000</v>
      </c>
      <c r="K21" s="14"/>
      <c r="L21" s="14"/>
      <c r="M21" s="14">
        <v>2000</v>
      </c>
      <c r="N21" s="14">
        <v>4</v>
      </c>
      <c r="O21" s="18">
        <v>80</v>
      </c>
      <c r="P21" s="18">
        <f t="shared" ref="P21:T21" si="18">SUM(D21*I21*4*0.8)</f>
        <v>381888</v>
      </c>
      <c r="Q21" s="18">
        <f t="shared" si="18"/>
        <v>53468.8</v>
      </c>
      <c r="R21" s="18">
        <f t="shared" si="18"/>
        <v>0</v>
      </c>
      <c r="S21" s="18">
        <f t="shared" si="18"/>
        <v>0</v>
      </c>
      <c r="T21" s="18">
        <f t="shared" si="18"/>
        <v>44480</v>
      </c>
      <c r="U21" s="18">
        <f t="shared" si="1"/>
        <v>479836.8</v>
      </c>
      <c r="V21" s="12"/>
    </row>
    <row r="22" s="1" customFormat="1" ht="31" customHeight="1" spans="1:22">
      <c r="A22" s="12">
        <v>19</v>
      </c>
      <c r="B22" s="13" t="s">
        <v>37</v>
      </c>
      <c r="C22" s="12" t="s">
        <v>34</v>
      </c>
      <c r="D22" s="14">
        <v>2.44</v>
      </c>
      <c r="E22" s="14">
        <v>0.244</v>
      </c>
      <c r="F22" s="14"/>
      <c r="G22" s="14"/>
      <c r="H22" s="14">
        <v>4.5</v>
      </c>
      <c r="I22" s="14">
        <v>5000</v>
      </c>
      <c r="J22" s="14">
        <v>7000</v>
      </c>
      <c r="K22" s="14"/>
      <c r="L22" s="14"/>
      <c r="M22" s="14">
        <v>2000</v>
      </c>
      <c r="N22" s="14">
        <v>4</v>
      </c>
      <c r="O22" s="18">
        <v>80</v>
      </c>
      <c r="P22" s="18">
        <f t="shared" ref="P22:T22" si="19">SUM(D22*I22*4*0.8)</f>
        <v>39040</v>
      </c>
      <c r="Q22" s="18">
        <f t="shared" si="19"/>
        <v>5465.6</v>
      </c>
      <c r="R22" s="18">
        <f t="shared" si="19"/>
        <v>0</v>
      </c>
      <c r="S22" s="18">
        <f t="shared" si="19"/>
        <v>0</v>
      </c>
      <c r="T22" s="18">
        <f t="shared" si="19"/>
        <v>28800</v>
      </c>
      <c r="U22" s="18">
        <f t="shared" si="1"/>
        <v>73305.6</v>
      </c>
      <c r="V22" s="12"/>
    </row>
    <row r="23" s="1" customFormat="1" ht="31" customHeight="1" spans="1:22">
      <c r="A23" s="12">
        <v>20</v>
      </c>
      <c r="B23" s="13" t="s">
        <v>38</v>
      </c>
      <c r="C23" s="12" t="s">
        <v>34</v>
      </c>
      <c r="D23" s="14">
        <v>6.4</v>
      </c>
      <c r="E23" s="14">
        <v>0.64</v>
      </c>
      <c r="F23" s="14"/>
      <c r="G23" s="14"/>
      <c r="H23" s="14">
        <v>0.698</v>
      </c>
      <c r="I23" s="14">
        <v>5000</v>
      </c>
      <c r="J23" s="14">
        <v>7000</v>
      </c>
      <c r="K23" s="14"/>
      <c r="L23" s="14"/>
      <c r="M23" s="14">
        <v>2000</v>
      </c>
      <c r="N23" s="14">
        <v>4</v>
      </c>
      <c r="O23" s="18">
        <v>80</v>
      </c>
      <c r="P23" s="18">
        <f t="shared" ref="P23:T23" si="20">SUM(D23*I23*4*0.8)</f>
        <v>102400</v>
      </c>
      <c r="Q23" s="18">
        <f t="shared" si="20"/>
        <v>14336</v>
      </c>
      <c r="R23" s="18">
        <f t="shared" si="20"/>
        <v>0</v>
      </c>
      <c r="S23" s="18">
        <f t="shared" si="20"/>
        <v>0</v>
      </c>
      <c r="T23" s="18">
        <f t="shared" si="20"/>
        <v>4467.2</v>
      </c>
      <c r="U23" s="18">
        <f t="shared" si="1"/>
        <v>121203.2</v>
      </c>
      <c r="V23" s="12"/>
    </row>
    <row r="24" s="1" customFormat="1" ht="31" customHeight="1" spans="1:22">
      <c r="A24" s="12">
        <v>21</v>
      </c>
      <c r="B24" s="13" t="s">
        <v>39</v>
      </c>
      <c r="C24" s="12" t="s">
        <v>34</v>
      </c>
      <c r="D24" s="14">
        <v>2.033</v>
      </c>
      <c r="E24" s="14">
        <v>0.144</v>
      </c>
      <c r="F24" s="14"/>
      <c r="G24" s="14"/>
      <c r="H24" s="14">
        <v>1.335</v>
      </c>
      <c r="I24" s="14">
        <v>5000</v>
      </c>
      <c r="J24" s="14">
        <v>7000</v>
      </c>
      <c r="K24" s="14"/>
      <c r="L24" s="14"/>
      <c r="M24" s="14">
        <v>2000</v>
      </c>
      <c r="N24" s="14">
        <v>4</v>
      </c>
      <c r="O24" s="18">
        <v>80</v>
      </c>
      <c r="P24" s="18">
        <f t="shared" ref="P24:T24" si="21">SUM(D24*I24*4*0.8)</f>
        <v>32528</v>
      </c>
      <c r="Q24" s="18">
        <f t="shared" si="21"/>
        <v>3225.6</v>
      </c>
      <c r="R24" s="18">
        <f t="shared" si="21"/>
        <v>0</v>
      </c>
      <c r="S24" s="18">
        <f t="shared" si="21"/>
        <v>0</v>
      </c>
      <c r="T24" s="18">
        <f t="shared" si="21"/>
        <v>8544</v>
      </c>
      <c r="U24" s="18">
        <f t="shared" si="1"/>
        <v>44297.6</v>
      </c>
      <c r="V24" s="12"/>
    </row>
    <row r="25" s="1" customFormat="1" ht="31" customHeight="1" spans="1:22">
      <c r="A25" s="12">
        <v>22</v>
      </c>
      <c r="B25" s="13" t="s">
        <v>40</v>
      </c>
      <c r="C25" s="12" t="s">
        <v>34</v>
      </c>
      <c r="D25" s="14">
        <v>4.12</v>
      </c>
      <c r="E25" s="14">
        <v>0.412</v>
      </c>
      <c r="F25" s="14"/>
      <c r="G25" s="14"/>
      <c r="H25" s="14">
        <v>2.055</v>
      </c>
      <c r="I25" s="14">
        <v>5000</v>
      </c>
      <c r="J25" s="14">
        <v>7000</v>
      </c>
      <c r="K25" s="14"/>
      <c r="L25" s="14"/>
      <c r="M25" s="14">
        <v>2000</v>
      </c>
      <c r="N25" s="14">
        <v>4</v>
      </c>
      <c r="O25" s="18">
        <v>80</v>
      </c>
      <c r="P25" s="18">
        <f t="shared" ref="P25:T25" si="22">SUM(D25*I25*4*0.8)</f>
        <v>65920</v>
      </c>
      <c r="Q25" s="18">
        <f t="shared" si="22"/>
        <v>9228.8</v>
      </c>
      <c r="R25" s="18">
        <f t="shared" si="22"/>
        <v>0</v>
      </c>
      <c r="S25" s="18">
        <f t="shared" si="22"/>
        <v>0</v>
      </c>
      <c r="T25" s="18">
        <f t="shared" si="22"/>
        <v>13152</v>
      </c>
      <c r="U25" s="18">
        <f t="shared" si="1"/>
        <v>88300.8</v>
      </c>
      <c r="V25" s="12"/>
    </row>
    <row r="26" s="1" customFormat="1" ht="31" customHeight="1" spans="1:22">
      <c r="A26" s="12">
        <v>23</v>
      </c>
      <c r="B26" s="13" t="s">
        <v>41</v>
      </c>
      <c r="C26" s="12" t="s">
        <v>34</v>
      </c>
      <c r="D26" s="14"/>
      <c r="E26" s="14"/>
      <c r="F26" s="14"/>
      <c r="G26" s="14"/>
      <c r="H26" s="14">
        <v>1.15</v>
      </c>
      <c r="I26" s="14"/>
      <c r="J26" s="14"/>
      <c r="K26" s="14"/>
      <c r="L26" s="14"/>
      <c r="M26" s="14">
        <v>2000</v>
      </c>
      <c r="N26" s="14">
        <v>4</v>
      </c>
      <c r="O26" s="18">
        <v>80</v>
      </c>
      <c r="P26" s="18">
        <f t="shared" ref="P26:T26" si="23">SUM(D26*I26*4*0.8)</f>
        <v>0</v>
      </c>
      <c r="Q26" s="18">
        <f t="shared" si="23"/>
        <v>0</v>
      </c>
      <c r="R26" s="18">
        <f t="shared" si="23"/>
        <v>0</v>
      </c>
      <c r="S26" s="18">
        <f t="shared" si="23"/>
        <v>0</v>
      </c>
      <c r="T26" s="18">
        <f t="shared" si="23"/>
        <v>7360</v>
      </c>
      <c r="U26" s="18">
        <f t="shared" si="1"/>
        <v>7360</v>
      </c>
      <c r="V26" s="12"/>
    </row>
    <row r="27" s="1" customFormat="1" ht="31" customHeight="1" spans="1:22">
      <c r="A27" s="12">
        <v>24</v>
      </c>
      <c r="B27" s="13" t="s">
        <v>42</v>
      </c>
      <c r="C27" s="12" t="s">
        <v>34</v>
      </c>
      <c r="D27" s="14">
        <v>0.045</v>
      </c>
      <c r="E27" s="14">
        <v>0.005</v>
      </c>
      <c r="F27" s="14"/>
      <c r="G27" s="14"/>
      <c r="H27" s="14"/>
      <c r="I27" s="14">
        <v>5000</v>
      </c>
      <c r="J27" s="14">
        <v>7000</v>
      </c>
      <c r="K27" s="14"/>
      <c r="L27" s="14"/>
      <c r="M27" s="14"/>
      <c r="N27" s="14">
        <v>4</v>
      </c>
      <c r="O27" s="18">
        <v>80</v>
      </c>
      <c r="P27" s="18">
        <f t="shared" ref="P27:T27" si="24">SUM(D27*I27*4*0.8)</f>
        <v>720</v>
      </c>
      <c r="Q27" s="18">
        <f t="shared" si="24"/>
        <v>112</v>
      </c>
      <c r="R27" s="18">
        <f t="shared" si="24"/>
        <v>0</v>
      </c>
      <c r="S27" s="18">
        <f t="shared" si="24"/>
        <v>0</v>
      </c>
      <c r="T27" s="18">
        <f t="shared" si="24"/>
        <v>0</v>
      </c>
      <c r="U27" s="18">
        <f t="shared" si="1"/>
        <v>832</v>
      </c>
      <c r="V27" s="12"/>
    </row>
    <row r="28" s="1" customFormat="1" ht="31" customHeight="1" spans="1:22">
      <c r="A28" s="12">
        <v>25</v>
      </c>
      <c r="B28" s="13" t="s">
        <v>43</v>
      </c>
      <c r="C28" s="12" t="s">
        <v>34</v>
      </c>
      <c r="D28" s="14"/>
      <c r="E28" s="14"/>
      <c r="F28" s="14"/>
      <c r="G28" s="14"/>
      <c r="H28" s="14">
        <v>5.41</v>
      </c>
      <c r="I28" s="14"/>
      <c r="J28" s="14"/>
      <c r="K28" s="14"/>
      <c r="L28" s="14"/>
      <c r="M28" s="14">
        <v>2000</v>
      </c>
      <c r="N28" s="14">
        <v>4</v>
      </c>
      <c r="O28" s="18">
        <v>80</v>
      </c>
      <c r="P28" s="18">
        <f t="shared" ref="P28:T28" si="25">SUM(D28*I28*4*0.8)</f>
        <v>0</v>
      </c>
      <c r="Q28" s="18">
        <f t="shared" si="25"/>
        <v>0</v>
      </c>
      <c r="R28" s="18">
        <f t="shared" si="25"/>
        <v>0</v>
      </c>
      <c r="S28" s="18">
        <f t="shared" si="25"/>
        <v>0</v>
      </c>
      <c r="T28" s="18">
        <f t="shared" si="25"/>
        <v>34624</v>
      </c>
      <c r="U28" s="18">
        <f t="shared" si="1"/>
        <v>34624</v>
      </c>
      <c r="V28" s="12"/>
    </row>
    <row r="29" s="1" customFormat="1" ht="31" customHeight="1" spans="1:22">
      <c r="A29" s="12">
        <v>26</v>
      </c>
      <c r="B29" s="13" t="s">
        <v>44</v>
      </c>
      <c r="C29" s="12" t="s">
        <v>34</v>
      </c>
      <c r="D29" s="14"/>
      <c r="E29" s="14"/>
      <c r="F29" s="14"/>
      <c r="G29" s="14"/>
      <c r="H29" s="14">
        <v>5.793</v>
      </c>
      <c r="I29" s="14"/>
      <c r="J29" s="14"/>
      <c r="K29" s="14"/>
      <c r="L29" s="14"/>
      <c r="M29" s="14">
        <v>2000</v>
      </c>
      <c r="N29" s="14">
        <v>4</v>
      </c>
      <c r="O29" s="18">
        <v>80</v>
      </c>
      <c r="P29" s="18">
        <f t="shared" ref="P29:T29" si="26">SUM(D29*I29*4*0.8)</f>
        <v>0</v>
      </c>
      <c r="Q29" s="18">
        <f t="shared" si="26"/>
        <v>0</v>
      </c>
      <c r="R29" s="18">
        <f t="shared" si="26"/>
        <v>0</v>
      </c>
      <c r="S29" s="18">
        <f t="shared" si="26"/>
        <v>0</v>
      </c>
      <c r="T29" s="18">
        <f t="shared" si="26"/>
        <v>37075.2</v>
      </c>
      <c r="U29" s="18">
        <f t="shared" si="1"/>
        <v>37075.2</v>
      </c>
      <c r="V29" s="12"/>
    </row>
    <row r="30" s="1" customFormat="1" ht="31" customHeight="1" spans="1:22">
      <c r="A30" s="12">
        <v>27</v>
      </c>
      <c r="B30" s="13" t="s">
        <v>45</v>
      </c>
      <c r="C30" s="12" t="s">
        <v>34</v>
      </c>
      <c r="D30" s="14"/>
      <c r="E30" s="14"/>
      <c r="F30" s="14"/>
      <c r="G30" s="14"/>
      <c r="H30" s="14">
        <v>1.771</v>
      </c>
      <c r="I30" s="14"/>
      <c r="J30" s="14"/>
      <c r="K30" s="14"/>
      <c r="L30" s="14"/>
      <c r="M30" s="14">
        <v>2000</v>
      </c>
      <c r="N30" s="14">
        <v>4</v>
      </c>
      <c r="O30" s="18">
        <v>80</v>
      </c>
      <c r="P30" s="18">
        <f t="shared" ref="P30:T30" si="27">SUM(D30*I30*4*0.8)</f>
        <v>0</v>
      </c>
      <c r="Q30" s="18">
        <f t="shared" si="27"/>
        <v>0</v>
      </c>
      <c r="R30" s="18">
        <f t="shared" si="27"/>
        <v>0</v>
      </c>
      <c r="S30" s="18">
        <f t="shared" si="27"/>
        <v>0</v>
      </c>
      <c r="T30" s="18">
        <f t="shared" si="27"/>
        <v>11334.4</v>
      </c>
      <c r="U30" s="18">
        <f t="shared" si="1"/>
        <v>11334.4</v>
      </c>
      <c r="V30" s="12"/>
    </row>
    <row r="31" s="1" customFormat="1" ht="31" customHeight="1" spans="1:22">
      <c r="A31" s="12">
        <v>28</v>
      </c>
      <c r="B31" s="13" t="s">
        <v>46</v>
      </c>
      <c r="C31" s="12" t="s">
        <v>34</v>
      </c>
      <c r="D31" s="14">
        <v>21</v>
      </c>
      <c r="E31" s="14">
        <v>2.1</v>
      </c>
      <c r="F31" s="14"/>
      <c r="G31" s="14"/>
      <c r="H31" s="14">
        <v>17</v>
      </c>
      <c r="I31" s="14">
        <v>5000</v>
      </c>
      <c r="J31" s="14">
        <v>7000</v>
      </c>
      <c r="K31" s="14"/>
      <c r="L31" s="14"/>
      <c r="M31" s="14">
        <v>2000</v>
      </c>
      <c r="N31" s="14">
        <v>4</v>
      </c>
      <c r="O31" s="18">
        <v>80</v>
      </c>
      <c r="P31" s="18">
        <f t="shared" ref="P31:T31" si="28">SUM(D31*I31*4*0.8)</f>
        <v>336000</v>
      </c>
      <c r="Q31" s="18">
        <f t="shared" si="28"/>
        <v>47040</v>
      </c>
      <c r="R31" s="18">
        <f t="shared" si="28"/>
        <v>0</v>
      </c>
      <c r="S31" s="18">
        <f t="shared" si="28"/>
        <v>0</v>
      </c>
      <c r="T31" s="18">
        <f t="shared" si="28"/>
        <v>108800</v>
      </c>
      <c r="U31" s="18">
        <f t="shared" si="1"/>
        <v>491840</v>
      </c>
      <c r="V31" s="12"/>
    </row>
    <row r="32" s="1" customFormat="1" ht="31" customHeight="1" spans="1:22">
      <c r="A32" s="12">
        <v>29</v>
      </c>
      <c r="B32" s="13" t="s">
        <v>47</v>
      </c>
      <c r="C32" s="12" t="s">
        <v>34</v>
      </c>
      <c r="D32" s="14">
        <v>0.45</v>
      </c>
      <c r="E32" s="14">
        <v>0.045</v>
      </c>
      <c r="F32" s="14"/>
      <c r="G32" s="14"/>
      <c r="H32" s="14">
        <v>2.64</v>
      </c>
      <c r="I32" s="14">
        <v>5000</v>
      </c>
      <c r="J32" s="14">
        <v>7000</v>
      </c>
      <c r="K32" s="14"/>
      <c r="L32" s="14"/>
      <c r="M32" s="14">
        <v>2000</v>
      </c>
      <c r="N32" s="14">
        <v>4</v>
      </c>
      <c r="O32" s="18">
        <v>80</v>
      </c>
      <c r="P32" s="18">
        <f t="shared" ref="P32:T32" si="29">SUM(D32*I32*4*0.8)</f>
        <v>7200</v>
      </c>
      <c r="Q32" s="18">
        <f t="shared" si="29"/>
        <v>1008</v>
      </c>
      <c r="R32" s="18">
        <f t="shared" si="29"/>
        <v>0</v>
      </c>
      <c r="S32" s="18">
        <f t="shared" si="29"/>
        <v>0</v>
      </c>
      <c r="T32" s="18">
        <f t="shared" si="29"/>
        <v>16896</v>
      </c>
      <c r="U32" s="18">
        <f t="shared" si="1"/>
        <v>25104</v>
      </c>
      <c r="V32" s="12"/>
    </row>
    <row r="33" s="1" customFormat="1" ht="31" customHeight="1" spans="1:22">
      <c r="A33" s="12">
        <v>30</v>
      </c>
      <c r="B33" s="13" t="s">
        <v>48</v>
      </c>
      <c r="C33" s="12" t="s">
        <v>34</v>
      </c>
      <c r="D33" s="14"/>
      <c r="E33" s="14"/>
      <c r="F33" s="14"/>
      <c r="G33" s="14"/>
      <c r="H33" s="14">
        <v>1.2</v>
      </c>
      <c r="I33" s="14"/>
      <c r="J33" s="14"/>
      <c r="K33" s="14"/>
      <c r="L33" s="14"/>
      <c r="M33" s="14">
        <v>2000</v>
      </c>
      <c r="N33" s="14">
        <v>4</v>
      </c>
      <c r="O33" s="18">
        <v>80</v>
      </c>
      <c r="P33" s="18">
        <f t="shared" ref="P33:T33" si="30">SUM(D33*I33*4*0.8)</f>
        <v>0</v>
      </c>
      <c r="Q33" s="18">
        <f t="shared" si="30"/>
        <v>0</v>
      </c>
      <c r="R33" s="18">
        <f t="shared" si="30"/>
        <v>0</v>
      </c>
      <c r="S33" s="18">
        <f t="shared" si="30"/>
        <v>0</v>
      </c>
      <c r="T33" s="18">
        <f t="shared" si="30"/>
        <v>7680</v>
      </c>
      <c r="U33" s="18">
        <f t="shared" si="1"/>
        <v>7680</v>
      </c>
      <c r="V33" s="12"/>
    </row>
    <row r="34" s="1" customFormat="1" ht="31" customHeight="1" spans="1:22">
      <c r="A34" s="12">
        <v>31</v>
      </c>
      <c r="B34" s="13" t="s">
        <v>49</v>
      </c>
      <c r="C34" s="12" t="s">
        <v>34</v>
      </c>
      <c r="D34" s="14">
        <v>9</v>
      </c>
      <c r="E34" s="14">
        <v>0.9</v>
      </c>
      <c r="F34" s="14"/>
      <c r="G34" s="14"/>
      <c r="H34" s="14"/>
      <c r="I34" s="14">
        <v>5000</v>
      </c>
      <c r="J34" s="14">
        <v>7000</v>
      </c>
      <c r="K34" s="14"/>
      <c r="L34" s="14"/>
      <c r="M34" s="14"/>
      <c r="N34" s="14">
        <v>4</v>
      </c>
      <c r="O34" s="18">
        <v>80</v>
      </c>
      <c r="P34" s="18">
        <f t="shared" ref="P34:T34" si="31">SUM(D34*I34*4*0.8)</f>
        <v>144000</v>
      </c>
      <c r="Q34" s="18">
        <f t="shared" si="31"/>
        <v>20160</v>
      </c>
      <c r="R34" s="18">
        <f t="shared" si="31"/>
        <v>0</v>
      </c>
      <c r="S34" s="18">
        <f t="shared" si="31"/>
        <v>0</v>
      </c>
      <c r="T34" s="18">
        <f t="shared" si="31"/>
        <v>0</v>
      </c>
      <c r="U34" s="18">
        <f t="shared" si="1"/>
        <v>164160</v>
      </c>
      <c r="V34" s="12"/>
    </row>
    <row r="35" s="1" customFormat="1" ht="31" customHeight="1" spans="1:22">
      <c r="A35" s="12">
        <v>32</v>
      </c>
      <c r="B35" s="13" t="s">
        <v>50</v>
      </c>
      <c r="C35" s="12" t="s">
        <v>34</v>
      </c>
      <c r="D35" s="14"/>
      <c r="E35" s="14"/>
      <c r="F35" s="14"/>
      <c r="G35" s="14"/>
      <c r="H35" s="14">
        <v>98.766</v>
      </c>
      <c r="I35" s="14"/>
      <c r="J35" s="14"/>
      <c r="K35" s="14"/>
      <c r="L35" s="14"/>
      <c r="M35" s="14">
        <v>2000</v>
      </c>
      <c r="N35" s="14">
        <v>4</v>
      </c>
      <c r="O35" s="18">
        <v>80</v>
      </c>
      <c r="P35" s="18">
        <f t="shared" ref="P35:T35" si="32">SUM(D35*I35*4*0.8)</f>
        <v>0</v>
      </c>
      <c r="Q35" s="18">
        <f t="shared" si="32"/>
        <v>0</v>
      </c>
      <c r="R35" s="18">
        <f t="shared" si="32"/>
        <v>0</v>
      </c>
      <c r="S35" s="18">
        <f t="shared" si="32"/>
        <v>0</v>
      </c>
      <c r="T35" s="18">
        <f t="shared" si="32"/>
        <v>632102.4</v>
      </c>
      <c r="U35" s="18">
        <f t="shared" si="1"/>
        <v>632102.4</v>
      </c>
      <c r="V35" s="12"/>
    </row>
    <row r="36" s="1" customFormat="1" ht="31" customHeight="1" spans="1:22">
      <c r="A36" s="12">
        <v>33</v>
      </c>
      <c r="B36" s="13" t="s">
        <v>51</v>
      </c>
      <c r="C36" s="12" t="s">
        <v>34</v>
      </c>
      <c r="D36" s="14">
        <v>0.325</v>
      </c>
      <c r="E36" s="14">
        <v>0.032</v>
      </c>
      <c r="F36" s="14"/>
      <c r="G36" s="14"/>
      <c r="H36" s="14">
        <v>1.91</v>
      </c>
      <c r="I36" s="14">
        <v>5000</v>
      </c>
      <c r="J36" s="14">
        <v>7000</v>
      </c>
      <c r="K36" s="14"/>
      <c r="L36" s="14"/>
      <c r="M36" s="14">
        <v>2000</v>
      </c>
      <c r="N36" s="14">
        <v>4</v>
      </c>
      <c r="O36" s="18">
        <v>80</v>
      </c>
      <c r="P36" s="18">
        <f t="shared" ref="P36:T36" si="33">SUM(D36*I36*4*0.8)</f>
        <v>5200</v>
      </c>
      <c r="Q36" s="18">
        <f t="shared" si="33"/>
        <v>716.8</v>
      </c>
      <c r="R36" s="18">
        <f t="shared" si="33"/>
        <v>0</v>
      </c>
      <c r="S36" s="18">
        <f t="shared" si="33"/>
        <v>0</v>
      </c>
      <c r="T36" s="18">
        <f t="shared" si="33"/>
        <v>12224</v>
      </c>
      <c r="U36" s="18">
        <f t="shared" si="1"/>
        <v>18140.8</v>
      </c>
      <c r="V36" s="12"/>
    </row>
    <row r="37" s="1" customFormat="1" ht="31" customHeight="1" spans="1:22">
      <c r="A37" s="12">
        <v>34</v>
      </c>
      <c r="B37" s="13" t="s">
        <v>52</v>
      </c>
      <c r="C37" s="12" t="s">
        <v>34</v>
      </c>
      <c r="D37" s="14">
        <v>0.217</v>
      </c>
      <c r="E37" s="14">
        <v>0.022</v>
      </c>
      <c r="F37" s="14"/>
      <c r="G37" s="14"/>
      <c r="H37" s="14"/>
      <c r="I37" s="14">
        <v>5000</v>
      </c>
      <c r="J37" s="14">
        <v>7000</v>
      </c>
      <c r="K37" s="14"/>
      <c r="L37" s="14"/>
      <c r="M37" s="14"/>
      <c r="N37" s="14">
        <v>4</v>
      </c>
      <c r="O37" s="18">
        <v>80</v>
      </c>
      <c r="P37" s="18">
        <f t="shared" ref="P37:T37" si="34">SUM(D37*I37*4*0.8)</f>
        <v>3472</v>
      </c>
      <c r="Q37" s="18">
        <f t="shared" si="34"/>
        <v>492.8</v>
      </c>
      <c r="R37" s="18">
        <f t="shared" si="34"/>
        <v>0</v>
      </c>
      <c r="S37" s="18">
        <f t="shared" si="34"/>
        <v>0</v>
      </c>
      <c r="T37" s="18">
        <f t="shared" si="34"/>
        <v>0</v>
      </c>
      <c r="U37" s="18">
        <f t="shared" si="1"/>
        <v>3964.8</v>
      </c>
      <c r="V37" s="12"/>
    </row>
    <row r="38" s="1" customFormat="1" ht="31" customHeight="1" spans="1:22">
      <c r="A38" s="12">
        <v>35</v>
      </c>
      <c r="B38" s="13" t="s">
        <v>53</v>
      </c>
      <c r="C38" s="12" t="s">
        <v>34</v>
      </c>
      <c r="D38" s="14">
        <v>0.128</v>
      </c>
      <c r="E38" s="14">
        <v>0.008</v>
      </c>
      <c r="F38" s="14"/>
      <c r="G38" s="14"/>
      <c r="H38" s="14">
        <v>0.675</v>
      </c>
      <c r="I38" s="14">
        <v>5000</v>
      </c>
      <c r="J38" s="14">
        <v>7000</v>
      </c>
      <c r="K38" s="14"/>
      <c r="L38" s="14"/>
      <c r="M38" s="14">
        <v>2000</v>
      </c>
      <c r="N38" s="14">
        <v>4</v>
      </c>
      <c r="O38" s="18">
        <v>80</v>
      </c>
      <c r="P38" s="18">
        <f t="shared" ref="P38:T38" si="35">SUM(D38*I38*4*0.8)</f>
        <v>2048</v>
      </c>
      <c r="Q38" s="18">
        <f t="shared" si="35"/>
        <v>179.2</v>
      </c>
      <c r="R38" s="18">
        <f t="shared" si="35"/>
        <v>0</v>
      </c>
      <c r="S38" s="18">
        <f t="shared" si="35"/>
        <v>0</v>
      </c>
      <c r="T38" s="18">
        <f t="shared" si="35"/>
        <v>4320</v>
      </c>
      <c r="U38" s="18">
        <f t="shared" si="1"/>
        <v>6547.2</v>
      </c>
      <c r="V38" s="12"/>
    </row>
    <row r="39" s="1" customFormat="1" ht="31" customHeight="1" spans="1:22">
      <c r="A39" s="12">
        <v>36</v>
      </c>
      <c r="B39" s="13" t="s">
        <v>54</v>
      </c>
      <c r="C39" s="12" t="s">
        <v>34</v>
      </c>
      <c r="D39" s="14">
        <v>5.08</v>
      </c>
      <c r="E39" s="14">
        <v>0.398</v>
      </c>
      <c r="F39" s="14"/>
      <c r="G39" s="14"/>
      <c r="H39" s="14">
        <v>369.4</v>
      </c>
      <c r="I39" s="14">
        <v>5000</v>
      </c>
      <c r="J39" s="14">
        <v>7000</v>
      </c>
      <c r="K39" s="14"/>
      <c r="L39" s="14"/>
      <c r="M39" s="14">
        <v>2000</v>
      </c>
      <c r="N39" s="14">
        <v>4</v>
      </c>
      <c r="O39" s="18">
        <v>80</v>
      </c>
      <c r="P39" s="18">
        <f t="shared" ref="P39:T39" si="36">SUM(D39*I39*4*0.8)</f>
        <v>81280</v>
      </c>
      <c r="Q39" s="18">
        <f t="shared" si="36"/>
        <v>8915.2</v>
      </c>
      <c r="R39" s="18">
        <f t="shared" si="36"/>
        <v>0</v>
      </c>
      <c r="S39" s="18">
        <f t="shared" si="36"/>
        <v>0</v>
      </c>
      <c r="T39" s="18">
        <f t="shared" si="36"/>
        <v>2364160</v>
      </c>
      <c r="U39" s="18">
        <f t="shared" si="1"/>
        <v>2454355.2</v>
      </c>
      <c r="V39" s="12"/>
    </row>
    <row r="40" s="1" customFormat="1" ht="31" customHeight="1" spans="1:22">
      <c r="A40" s="12">
        <v>37</v>
      </c>
      <c r="B40" s="13" t="s">
        <v>55</v>
      </c>
      <c r="C40" s="12" t="s">
        <v>34</v>
      </c>
      <c r="D40" s="14">
        <v>0.593</v>
      </c>
      <c r="E40" s="14">
        <v>0.059</v>
      </c>
      <c r="F40" s="14"/>
      <c r="G40" s="14"/>
      <c r="H40" s="14">
        <v>0.137</v>
      </c>
      <c r="I40" s="14">
        <v>5000</v>
      </c>
      <c r="J40" s="14">
        <v>7000</v>
      </c>
      <c r="K40" s="14"/>
      <c r="L40" s="14"/>
      <c r="M40" s="14">
        <v>2000</v>
      </c>
      <c r="N40" s="14">
        <v>4</v>
      </c>
      <c r="O40" s="18">
        <v>80</v>
      </c>
      <c r="P40" s="18">
        <f t="shared" ref="P40:T40" si="37">SUM(D40*I40*4*0.8)</f>
        <v>9488</v>
      </c>
      <c r="Q40" s="18">
        <f t="shared" si="37"/>
        <v>1321.6</v>
      </c>
      <c r="R40" s="18">
        <f t="shared" si="37"/>
        <v>0</v>
      </c>
      <c r="S40" s="18">
        <f t="shared" si="37"/>
        <v>0</v>
      </c>
      <c r="T40" s="18">
        <f t="shared" si="37"/>
        <v>876.8</v>
      </c>
      <c r="U40" s="18">
        <f t="shared" si="1"/>
        <v>11686.4</v>
      </c>
      <c r="V40" s="12"/>
    </row>
    <row r="41" s="1" customFormat="1" ht="31" customHeight="1" spans="1:22">
      <c r="A41" s="12">
        <v>38</v>
      </c>
      <c r="B41" s="13" t="s">
        <v>56</v>
      </c>
      <c r="C41" s="12" t="s">
        <v>34</v>
      </c>
      <c r="D41" s="14">
        <v>2.481</v>
      </c>
      <c r="E41" s="14">
        <v>0.248</v>
      </c>
      <c r="F41" s="14"/>
      <c r="G41" s="14"/>
      <c r="H41" s="14">
        <v>0.035</v>
      </c>
      <c r="I41" s="14">
        <v>5000</v>
      </c>
      <c r="J41" s="14">
        <v>7000</v>
      </c>
      <c r="K41" s="14"/>
      <c r="L41" s="14"/>
      <c r="M41" s="14">
        <v>2000</v>
      </c>
      <c r="N41" s="14">
        <v>4</v>
      </c>
      <c r="O41" s="18">
        <v>80</v>
      </c>
      <c r="P41" s="18">
        <f t="shared" ref="P41:T41" si="38">SUM(D41*I41*4*0.8)</f>
        <v>39696</v>
      </c>
      <c r="Q41" s="18">
        <f t="shared" si="38"/>
        <v>5555.2</v>
      </c>
      <c r="R41" s="18">
        <f t="shared" si="38"/>
        <v>0</v>
      </c>
      <c r="S41" s="18">
        <f t="shared" si="38"/>
        <v>0</v>
      </c>
      <c r="T41" s="18">
        <f t="shared" si="38"/>
        <v>224</v>
      </c>
      <c r="U41" s="18">
        <f t="shared" si="1"/>
        <v>45475.2</v>
      </c>
      <c r="V41" s="12" t="s">
        <v>57</v>
      </c>
    </row>
    <row r="42" s="1" customFormat="1" ht="31" customHeight="1" spans="1:22">
      <c r="A42" s="12">
        <v>39</v>
      </c>
      <c r="B42" s="13" t="s">
        <v>58</v>
      </c>
      <c r="C42" s="12" t="s">
        <v>17</v>
      </c>
      <c r="D42" s="14"/>
      <c r="E42" s="14"/>
      <c r="F42" s="14"/>
      <c r="G42" s="14"/>
      <c r="H42" s="14">
        <v>2.25</v>
      </c>
      <c r="I42" s="14">
        <v>5000</v>
      </c>
      <c r="J42" s="14">
        <v>7000</v>
      </c>
      <c r="K42" s="14">
        <v>7000</v>
      </c>
      <c r="L42" s="14">
        <v>2000</v>
      </c>
      <c r="M42" s="18">
        <v>2000</v>
      </c>
      <c r="N42" s="18">
        <v>4</v>
      </c>
      <c r="O42" s="18">
        <v>80</v>
      </c>
      <c r="P42" s="18">
        <f t="shared" ref="P42:T42" si="39">SUM(D42*I42*4*0.8)</f>
        <v>0</v>
      </c>
      <c r="Q42" s="18">
        <f t="shared" si="39"/>
        <v>0</v>
      </c>
      <c r="R42" s="18">
        <f t="shared" si="39"/>
        <v>0</v>
      </c>
      <c r="S42" s="18">
        <f t="shared" si="39"/>
        <v>0</v>
      </c>
      <c r="T42" s="18">
        <f t="shared" ref="T42:T62" si="40">SUM(H42*M42*4*0.8)</f>
        <v>14400</v>
      </c>
      <c r="U42" s="18">
        <f t="shared" ref="U42:U62" si="41">SUM(P42:T42)</f>
        <v>14400</v>
      </c>
      <c r="V42" s="12"/>
    </row>
    <row r="43" s="1" customFormat="1" ht="31" customHeight="1" spans="1:22">
      <c r="A43" s="12">
        <v>40</v>
      </c>
      <c r="B43" s="13" t="s">
        <v>59</v>
      </c>
      <c r="C43" s="12" t="s">
        <v>17</v>
      </c>
      <c r="D43" s="14">
        <v>0.96</v>
      </c>
      <c r="E43" s="14">
        <v>0.048</v>
      </c>
      <c r="F43" s="14"/>
      <c r="G43" s="14"/>
      <c r="H43" s="14">
        <v>0.135</v>
      </c>
      <c r="I43" s="14">
        <v>5000</v>
      </c>
      <c r="J43" s="14">
        <v>7000</v>
      </c>
      <c r="K43" s="14">
        <v>7000</v>
      </c>
      <c r="L43" s="14">
        <v>2000</v>
      </c>
      <c r="M43" s="18">
        <v>2000</v>
      </c>
      <c r="N43" s="18">
        <v>4</v>
      </c>
      <c r="O43" s="18">
        <v>80</v>
      </c>
      <c r="P43" s="18">
        <f t="shared" ref="P43:T43" si="42">SUM(D43*I43*4*0.8)</f>
        <v>15360</v>
      </c>
      <c r="Q43" s="18">
        <f t="shared" si="42"/>
        <v>1075.2</v>
      </c>
      <c r="R43" s="18">
        <f t="shared" si="42"/>
        <v>0</v>
      </c>
      <c r="S43" s="18">
        <f t="shared" si="42"/>
        <v>0</v>
      </c>
      <c r="T43" s="18">
        <f t="shared" si="40"/>
        <v>864</v>
      </c>
      <c r="U43" s="18">
        <f t="shared" si="41"/>
        <v>17299.2</v>
      </c>
      <c r="V43" s="12"/>
    </row>
    <row r="44" s="1" customFormat="1" ht="31" customHeight="1" spans="1:22">
      <c r="A44" s="12">
        <v>41</v>
      </c>
      <c r="B44" s="13" t="s">
        <v>60</v>
      </c>
      <c r="C44" s="12" t="s">
        <v>17</v>
      </c>
      <c r="D44" s="14"/>
      <c r="E44" s="14"/>
      <c r="F44" s="14"/>
      <c r="G44" s="14"/>
      <c r="H44" s="14">
        <v>5</v>
      </c>
      <c r="I44" s="14">
        <v>5000</v>
      </c>
      <c r="J44" s="14">
        <v>7000</v>
      </c>
      <c r="K44" s="14">
        <v>7000</v>
      </c>
      <c r="L44" s="14">
        <v>2000</v>
      </c>
      <c r="M44" s="18">
        <v>2000</v>
      </c>
      <c r="N44" s="18">
        <v>4</v>
      </c>
      <c r="O44" s="18">
        <v>80</v>
      </c>
      <c r="P44" s="18">
        <f t="shared" ref="P44:T44" si="43">SUM(D44*I44*4*0.8)</f>
        <v>0</v>
      </c>
      <c r="Q44" s="18">
        <f t="shared" si="43"/>
        <v>0</v>
      </c>
      <c r="R44" s="18">
        <f t="shared" si="43"/>
        <v>0</v>
      </c>
      <c r="S44" s="18">
        <f t="shared" si="43"/>
        <v>0</v>
      </c>
      <c r="T44" s="18">
        <f t="shared" si="40"/>
        <v>32000</v>
      </c>
      <c r="U44" s="18">
        <f t="shared" si="41"/>
        <v>32000</v>
      </c>
      <c r="V44" s="12"/>
    </row>
    <row r="45" s="1" customFormat="1" ht="31" customHeight="1" spans="1:22">
      <c r="A45" s="12">
        <v>42</v>
      </c>
      <c r="B45" s="13" t="s">
        <v>61</v>
      </c>
      <c r="C45" s="12" t="s">
        <v>17</v>
      </c>
      <c r="D45" s="14"/>
      <c r="E45" s="14"/>
      <c r="F45" s="14"/>
      <c r="G45" s="14"/>
      <c r="H45" s="14">
        <v>1.56</v>
      </c>
      <c r="I45" s="14">
        <v>5000</v>
      </c>
      <c r="J45" s="14">
        <v>7000</v>
      </c>
      <c r="K45" s="14">
        <v>7000</v>
      </c>
      <c r="L45" s="14">
        <v>2000</v>
      </c>
      <c r="M45" s="18">
        <v>2000</v>
      </c>
      <c r="N45" s="18">
        <v>4</v>
      </c>
      <c r="O45" s="18">
        <v>80</v>
      </c>
      <c r="P45" s="18">
        <f t="shared" ref="P45:T45" si="44">SUM(D45*I45*4*0.8)</f>
        <v>0</v>
      </c>
      <c r="Q45" s="18">
        <f t="shared" si="44"/>
        <v>0</v>
      </c>
      <c r="R45" s="18">
        <f t="shared" si="44"/>
        <v>0</v>
      </c>
      <c r="S45" s="18">
        <f t="shared" si="44"/>
        <v>0</v>
      </c>
      <c r="T45" s="18">
        <f t="shared" si="40"/>
        <v>9984</v>
      </c>
      <c r="U45" s="18">
        <f t="shared" si="41"/>
        <v>9984</v>
      </c>
      <c r="V45" s="12"/>
    </row>
    <row r="46" s="1" customFormat="1" ht="31" customHeight="1" spans="1:22">
      <c r="A46" s="12">
        <v>43</v>
      </c>
      <c r="B46" s="13" t="s">
        <v>62</v>
      </c>
      <c r="C46" s="12" t="s">
        <v>17</v>
      </c>
      <c r="D46" s="14">
        <v>0.373</v>
      </c>
      <c r="E46" s="14">
        <v>0.019</v>
      </c>
      <c r="F46" s="14"/>
      <c r="G46" s="14"/>
      <c r="H46" s="14">
        <v>5.2</v>
      </c>
      <c r="I46" s="14">
        <v>5000</v>
      </c>
      <c r="J46" s="14">
        <v>7000</v>
      </c>
      <c r="K46" s="14">
        <v>7000</v>
      </c>
      <c r="L46" s="14">
        <v>2000</v>
      </c>
      <c r="M46" s="18">
        <v>2000</v>
      </c>
      <c r="N46" s="18">
        <v>4</v>
      </c>
      <c r="O46" s="18">
        <v>80</v>
      </c>
      <c r="P46" s="18">
        <f t="shared" ref="P46:T46" si="45">SUM(D46*I46*4*0.8)</f>
        <v>5968</v>
      </c>
      <c r="Q46" s="18">
        <f t="shared" si="45"/>
        <v>425.6</v>
      </c>
      <c r="R46" s="18">
        <f t="shared" si="45"/>
        <v>0</v>
      </c>
      <c r="S46" s="18">
        <f t="shared" si="45"/>
        <v>0</v>
      </c>
      <c r="T46" s="18">
        <f t="shared" si="40"/>
        <v>33280</v>
      </c>
      <c r="U46" s="18">
        <f t="shared" si="41"/>
        <v>39673.6</v>
      </c>
      <c r="V46" s="12"/>
    </row>
    <row r="47" s="1" customFormat="1" ht="31" customHeight="1" spans="1:22">
      <c r="A47" s="12">
        <v>44</v>
      </c>
      <c r="B47" s="13" t="s">
        <v>63</v>
      </c>
      <c r="C47" s="12" t="s">
        <v>17</v>
      </c>
      <c r="D47" s="14">
        <v>0.901</v>
      </c>
      <c r="E47" s="14">
        <v>0.045</v>
      </c>
      <c r="F47" s="14"/>
      <c r="G47" s="14"/>
      <c r="H47" s="14">
        <v>5.613</v>
      </c>
      <c r="I47" s="14">
        <v>5000</v>
      </c>
      <c r="J47" s="14">
        <v>7000</v>
      </c>
      <c r="K47" s="14">
        <v>7000</v>
      </c>
      <c r="L47" s="14">
        <v>2000</v>
      </c>
      <c r="M47" s="18">
        <v>2000</v>
      </c>
      <c r="N47" s="18">
        <v>4</v>
      </c>
      <c r="O47" s="18">
        <v>80</v>
      </c>
      <c r="P47" s="18">
        <f t="shared" ref="P47:T47" si="46">SUM(D47*I47*4*0.8)</f>
        <v>14416</v>
      </c>
      <c r="Q47" s="18">
        <f t="shared" si="46"/>
        <v>1008</v>
      </c>
      <c r="R47" s="18">
        <f t="shared" si="46"/>
        <v>0</v>
      </c>
      <c r="S47" s="18">
        <f t="shared" si="46"/>
        <v>0</v>
      </c>
      <c r="T47" s="18">
        <f t="shared" si="40"/>
        <v>35923.2</v>
      </c>
      <c r="U47" s="18">
        <f t="shared" si="41"/>
        <v>51347.2</v>
      </c>
      <c r="V47" s="12"/>
    </row>
    <row r="48" s="1" customFormat="1" ht="31" customHeight="1" spans="1:22">
      <c r="A48" s="12">
        <v>45</v>
      </c>
      <c r="B48" s="13" t="s">
        <v>64</v>
      </c>
      <c r="C48" s="12" t="s">
        <v>17</v>
      </c>
      <c r="D48" s="14">
        <v>5.208</v>
      </c>
      <c r="E48" s="14">
        <v>0.26</v>
      </c>
      <c r="F48" s="14"/>
      <c r="G48" s="14"/>
      <c r="H48" s="14">
        <v>27.96</v>
      </c>
      <c r="I48" s="14">
        <v>5000</v>
      </c>
      <c r="J48" s="14">
        <v>7000</v>
      </c>
      <c r="K48" s="14">
        <v>7000</v>
      </c>
      <c r="L48" s="14">
        <v>2000</v>
      </c>
      <c r="M48" s="18">
        <v>2000</v>
      </c>
      <c r="N48" s="18">
        <v>4</v>
      </c>
      <c r="O48" s="18">
        <v>80</v>
      </c>
      <c r="P48" s="18">
        <f t="shared" ref="P48:T48" si="47">SUM(D48*I48*4*0.8)</f>
        <v>83328</v>
      </c>
      <c r="Q48" s="18">
        <f t="shared" si="47"/>
        <v>5824</v>
      </c>
      <c r="R48" s="18">
        <f t="shared" si="47"/>
        <v>0</v>
      </c>
      <c r="S48" s="18">
        <f t="shared" si="47"/>
        <v>0</v>
      </c>
      <c r="T48" s="18">
        <f t="shared" si="40"/>
        <v>178944</v>
      </c>
      <c r="U48" s="18">
        <f t="shared" si="41"/>
        <v>268096</v>
      </c>
      <c r="V48" s="12"/>
    </row>
    <row r="49" s="1" customFormat="1" ht="31" customHeight="1" spans="1:22">
      <c r="A49" s="12">
        <v>46</v>
      </c>
      <c r="B49" s="13" t="s">
        <v>65</v>
      </c>
      <c r="C49" s="12" t="s">
        <v>17</v>
      </c>
      <c r="D49" s="14"/>
      <c r="E49" s="14"/>
      <c r="F49" s="14"/>
      <c r="G49" s="14"/>
      <c r="H49" s="14">
        <v>0.003</v>
      </c>
      <c r="I49" s="14">
        <v>5000</v>
      </c>
      <c r="J49" s="14">
        <v>7000</v>
      </c>
      <c r="K49" s="14">
        <v>7000</v>
      </c>
      <c r="L49" s="14">
        <v>2000</v>
      </c>
      <c r="M49" s="18">
        <v>2000</v>
      </c>
      <c r="N49" s="18">
        <v>4</v>
      </c>
      <c r="O49" s="18">
        <v>80</v>
      </c>
      <c r="P49" s="18">
        <f t="shared" ref="P49:T49" si="48">SUM(D49*I49*4*0.8)</f>
        <v>0</v>
      </c>
      <c r="Q49" s="18">
        <f t="shared" si="48"/>
        <v>0</v>
      </c>
      <c r="R49" s="18">
        <f t="shared" si="48"/>
        <v>0</v>
      </c>
      <c r="S49" s="18">
        <f t="shared" si="48"/>
        <v>0</v>
      </c>
      <c r="T49" s="18">
        <f t="shared" si="40"/>
        <v>19.2</v>
      </c>
      <c r="U49" s="18">
        <f t="shared" si="41"/>
        <v>19.2</v>
      </c>
      <c r="V49" s="12"/>
    </row>
    <row r="50" s="1" customFormat="1" ht="31" customHeight="1" spans="1:22">
      <c r="A50" s="12">
        <v>47</v>
      </c>
      <c r="B50" s="13" t="s">
        <v>66</v>
      </c>
      <c r="C50" s="12" t="s">
        <v>17</v>
      </c>
      <c r="D50" s="14">
        <v>0.171</v>
      </c>
      <c r="E50" s="14">
        <v>0.009</v>
      </c>
      <c r="F50" s="14">
        <v>0.001</v>
      </c>
      <c r="G50" s="14"/>
      <c r="H50" s="14">
        <v>0.162</v>
      </c>
      <c r="I50" s="14">
        <v>5000</v>
      </c>
      <c r="J50" s="14">
        <v>7000</v>
      </c>
      <c r="K50" s="14">
        <v>7000</v>
      </c>
      <c r="L50" s="14">
        <v>2000</v>
      </c>
      <c r="M50" s="18">
        <v>2000</v>
      </c>
      <c r="N50" s="18">
        <v>4</v>
      </c>
      <c r="O50" s="18">
        <v>80</v>
      </c>
      <c r="P50" s="18">
        <f t="shared" ref="P50:T50" si="49">SUM(D50*I50*4*0.8)</f>
        <v>2736</v>
      </c>
      <c r="Q50" s="18">
        <f t="shared" si="49"/>
        <v>201.6</v>
      </c>
      <c r="R50" s="18">
        <f t="shared" si="49"/>
        <v>22.4</v>
      </c>
      <c r="S50" s="18">
        <f t="shared" si="49"/>
        <v>0</v>
      </c>
      <c r="T50" s="18">
        <f t="shared" si="40"/>
        <v>1036.8</v>
      </c>
      <c r="U50" s="18">
        <f t="shared" si="41"/>
        <v>3996.8</v>
      </c>
      <c r="V50" s="12"/>
    </row>
    <row r="51" s="1" customFormat="1" ht="31" customHeight="1" spans="1:22">
      <c r="A51" s="12">
        <v>48</v>
      </c>
      <c r="B51" s="13" t="s">
        <v>67</v>
      </c>
      <c r="C51" s="12" t="s">
        <v>17</v>
      </c>
      <c r="D51" s="14">
        <v>5.38</v>
      </c>
      <c r="E51" s="14">
        <v>0.538</v>
      </c>
      <c r="F51" s="14"/>
      <c r="G51" s="14"/>
      <c r="H51" s="14">
        <v>1.635</v>
      </c>
      <c r="I51" s="14">
        <v>5000</v>
      </c>
      <c r="J51" s="14">
        <v>7000</v>
      </c>
      <c r="K51" s="14">
        <v>7000</v>
      </c>
      <c r="L51" s="14">
        <v>2000</v>
      </c>
      <c r="M51" s="18">
        <v>2000</v>
      </c>
      <c r="N51" s="18">
        <v>4</v>
      </c>
      <c r="O51" s="18">
        <v>80</v>
      </c>
      <c r="P51" s="18">
        <f t="shared" ref="P51:T51" si="50">SUM(D51*I51*4*0.8)</f>
        <v>86080</v>
      </c>
      <c r="Q51" s="18">
        <f t="shared" si="50"/>
        <v>12051.2</v>
      </c>
      <c r="R51" s="18">
        <f t="shared" si="50"/>
        <v>0</v>
      </c>
      <c r="S51" s="18">
        <f t="shared" si="50"/>
        <v>0</v>
      </c>
      <c r="T51" s="18">
        <f t="shared" si="40"/>
        <v>10464</v>
      </c>
      <c r="U51" s="18">
        <f t="shared" si="41"/>
        <v>108595.2</v>
      </c>
      <c r="V51" s="12"/>
    </row>
    <row r="52" s="1" customFormat="1" ht="31" customHeight="1" spans="1:22">
      <c r="A52" s="12">
        <v>49</v>
      </c>
      <c r="B52" s="13" t="s">
        <v>68</v>
      </c>
      <c r="C52" s="12" t="s">
        <v>17</v>
      </c>
      <c r="D52" s="14"/>
      <c r="E52" s="14"/>
      <c r="F52" s="14"/>
      <c r="G52" s="14">
        <v>0.202</v>
      </c>
      <c r="H52" s="14">
        <v>5.887</v>
      </c>
      <c r="I52" s="14">
        <v>5000</v>
      </c>
      <c r="J52" s="14">
        <v>7000</v>
      </c>
      <c r="K52" s="14">
        <v>7000</v>
      </c>
      <c r="L52" s="14">
        <v>2000</v>
      </c>
      <c r="M52" s="18">
        <v>2000</v>
      </c>
      <c r="N52" s="18">
        <v>4</v>
      </c>
      <c r="O52" s="18">
        <v>80</v>
      </c>
      <c r="P52" s="18">
        <f t="shared" ref="P52:T52" si="51">SUM(D52*I52*4*0.8)</f>
        <v>0</v>
      </c>
      <c r="Q52" s="18">
        <f t="shared" si="51"/>
        <v>0</v>
      </c>
      <c r="R52" s="18">
        <f t="shared" si="51"/>
        <v>0</v>
      </c>
      <c r="S52" s="18">
        <f t="shared" si="51"/>
        <v>1292.8</v>
      </c>
      <c r="T52" s="18">
        <f t="shared" si="40"/>
        <v>37676.8</v>
      </c>
      <c r="U52" s="18">
        <f t="shared" si="41"/>
        <v>38969.6</v>
      </c>
      <c r="V52" s="12"/>
    </row>
    <row r="53" s="1" customFormat="1" ht="31" customHeight="1" spans="1:22">
      <c r="A53" s="12">
        <v>50</v>
      </c>
      <c r="B53" s="13" t="s">
        <v>69</v>
      </c>
      <c r="C53" s="12" t="s">
        <v>17</v>
      </c>
      <c r="D53" s="14">
        <v>0.301</v>
      </c>
      <c r="E53" s="14">
        <v>0.015</v>
      </c>
      <c r="F53" s="14">
        <v>0.002</v>
      </c>
      <c r="G53" s="14"/>
      <c r="H53" s="14">
        <v>0.338</v>
      </c>
      <c r="I53" s="14">
        <v>5000</v>
      </c>
      <c r="J53" s="14">
        <v>7000</v>
      </c>
      <c r="K53" s="14">
        <v>7000</v>
      </c>
      <c r="L53" s="14">
        <v>2000</v>
      </c>
      <c r="M53" s="18">
        <v>2000</v>
      </c>
      <c r="N53" s="18">
        <v>4</v>
      </c>
      <c r="O53" s="18">
        <v>80</v>
      </c>
      <c r="P53" s="18">
        <f t="shared" ref="P53:T53" si="52">SUM(D53*I53*4*0.8)</f>
        <v>4816</v>
      </c>
      <c r="Q53" s="18">
        <f t="shared" si="52"/>
        <v>336</v>
      </c>
      <c r="R53" s="18">
        <f t="shared" si="52"/>
        <v>44.8</v>
      </c>
      <c r="S53" s="18">
        <f t="shared" si="52"/>
        <v>0</v>
      </c>
      <c r="T53" s="18">
        <f t="shared" si="40"/>
        <v>2163.2</v>
      </c>
      <c r="U53" s="18">
        <f t="shared" si="41"/>
        <v>7360</v>
      </c>
      <c r="V53" s="12"/>
    </row>
    <row r="54" s="1" customFormat="1" ht="31" customHeight="1" spans="1:22">
      <c r="A54" s="12">
        <v>51</v>
      </c>
      <c r="B54" s="13" t="s">
        <v>70</v>
      </c>
      <c r="C54" s="12" t="s">
        <v>17</v>
      </c>
      <c r="D54" s="14">
        <v>0.021</v>
      </c>
      <c r="E54" s="14">
        <v>0.001</v>
      </c>
      <c r="F54" s="14"/>
      <c r="G54" s="14"/>
      <c r="H54" s="14">
        <v>0.037</v>
      </c>
      <c r="I54" s="14">
        <v>5000</v>
      </c>
      <c r="J54" s="14">
        <v>7000</v>
      </c>
      <c r="K54" s="14">
        <v>7000</v>
      </c>
      <c r="L54" s="14">
        <v>2000</v>
      </c>
      <c r="M54" s="18">
        <v>2000</v>
      </c>
      <c r="N54" s="18">
        <v>4</v>
      </c>
      <c r="O54" s="18">
        <v>80</v>
      </c>
      <c r="P54" s="18">
        <f t="shared" ref="P54:T54" si="53">SUM(D54*I54*4*0.8)</f>
        <v>336</v>
      </c>
      <c r="Q54" s="18">
        <f t="shared" si="53"/>
        <v>22.4</v>
      </c>
      <c r="R54" s="18">
        <f t="shared" si="53"/>
        <v>0</v>
      </c>
      <c r="S54" s="18">
        <f t="shared" si="53"/>
        <v>0</v>
      </c>
      <c r="T54" s="18">
        <f t="shared" si="40"/>
        <v>236.8</v>
      </c>
      <c r="U54" s="18">
        <f t="shared" si="41"/>
        <v>595.2</v>
      </c>
      <c r="V54" s="12"/>
    </row>
    <row r="55" s="1" customFormat="1" ht="31" customHeight="1" spans="1:22">
      <c r="A55" s="12">
        <v>52</v>
      </c>
      <c r="B55" s="13" t="s">
        <v>71</v>
      </c>
      <c r="C55" s="12" t="s">
        <v>17</v>
      </c>
      <c r="D55" s="14">
        <v>4.2</v>
      </c>
      <c r="E55" s="14">
        <v>0.42</v>
      </c>
      <c r="F55" s="14"/>
      <c r="G55" s="14"/>
      <c r="H55" s="14">
        <v>1.056</v>
      </c>
      <c r="I55" s="14">
        <v>5000</v>
      </c>
      <c r="J55" s="14">
        <v>7000</v>
      </c>
      <c r="K55" s="14">
        <v>7000</v>
      </c>
      <c r="L55" s="14">
        <v>2000</v>
      </c>
      <c r="M55" s="18">
        <v>2000</v>
      </c>
      <c r="N55" s="18">
        <v>4</v>
      </c>
      <c r="O55" s="18">
        <v>80</v>
      </c>
      <c r="P55" s="18">
        <f t="shared" ref="P55:T55" si="54">SUM(D55*I55*4*0.8)</f>
        <v>67200</v>
      </c>
      <c r="Q55" s="18">
        <f t="shared" si="54"/>
        <v>9408</v>
      </c>
      <c r="R55" s="18">
        <f t="shared" si="54"/>
        <v>0</v>
      </c>
      <c r="S55" s="18">
        <f t="shared" si="54"/>
        <v>0</v>
      </c>
      <c r="T55" s="18">
        <f t="shared" si="40"/>
        <v>6758.4</v>
      </c>
      <c r="U55" s="18">
        <f t="shared" si="41"/>
        <v>83366.4</v>
      </c>
      <c r="V55" s="12"/>
    </row>
    <row r="56" s="1" customFormat="1" ht="31" customHeight="1" spans="1:22">
      <c r="A56" s="12">
        <v>53</v>
      </c>
      <c r="B56" s="13" t="s">
        <v>72</v>
      </c>
      <c r="C56" s="12" t="s">
        <v>17</v>
      </c>
      <c r="D56" s="14">
        <v>0.056</v>
      </c>
      <c r="E56" s="14">
        <v>0.003</v>
      </c>
      <c r="F56" s="14"/>
      <c r="G56" s="14">
        <v>0.029</v>
      </c>
      <c r="H56" s="14">
        <v>0.117</v>
      </c>
      <c r="I56" s="14">
        <v>5000</v>
      </c>
      <c r="J56" s="14">
        <v>7000</v>
      </c>
      <c r="K56" s="14">
        <v>7000</v>
      </c>
      <c r="L56" s="14">
        <v>2000</v>
      </c>
      <c r="M56" s="18">
        <v>2000</v>
      </c>
      <c r="N56" s="18">
        <v>4</v>
      </c>
      <c r="O56" s="18">
        <v>80</v>
      </c>
      <c r="P56" s="18">
        <f t="shared" ref="P56:T56" si="55">SUM(D56*I56*4*0.8)</f>
        <v>896</v>
      </c>
      <c r="Q56" s="18">
        <f t="shared" si="55"/>
        <v>67.2</v>
      </c>
      <c r="R56" s="18">
        <f t="shared" si="55"/>
        <v>0</v>
      </c>
      <c r="S56" s="18">
        <f t="shared" si="55"/>
        <v>185.6</v>
      </c>
      <c r="T56" s="18">
        <f t="shared" si="40"/>
        <v>748.8</v>
      </c>
      <c r="U56" s="18">
        <f t="shared" si="41"/>
        <v>1897.6</v>
      </c>
      <c r="V56" s="12"/>
    </row>
    <row r="57" s="1" customFormat="1" ht="31" customHeight="1" spans="1:22">
      <c r="A57" s="12">
        <v>54</v>
      </c>
      <c r="B57" s="13" t="s">
        <v>73</v>
      </c>
      <c r="C57" s="12" t="s">
        <v>17</v>
      </c>
      <c r="D57" s="14">
        <v>7.18</v>
      </c>
      <c r="E57" s="14">
        <v>0.359</v>
      </c>
      <c r="F57" s="14"/>
      <c r="G57" s="14"/>
      <c r="H57" s="14">
        <v>36.5</v>
      </c>
      <c r="I57" s="14">
        <v>5000</v>
      </c>
      <c r="J57" s="14">
        <v>7000</v>
      </c>
      <c r="K57" s="14">
        <v>7000</v>
      </c>
      <c r="L57" s="14">
        <v>2000</v>
      </c>
      <c r="M57" s="18">
        <v>2000</v>
      </c>
      <c r="N57" s="18">
        <v>4</v>
      </c>
      <c r="O57" s="18">
        <v>80</v>
      </c>
      <c r="P57" s="18">
        <f t="shared" ref="P57:T57" si="56">SUM(D57*I57*4*0.8)</f>
        <v>114880</v>
      </c>
      <c r="Q57" s="18">
        <f t="shared" si="56"/>
        <v>8041.6</v>
      </c>
      <c r="R57" s="18">
        <f t="shared" si="56"/>
        <v>0</v>
      </c>
      <c r="S57" s="18">
        <f t="shared" si="56"/>
        <v>0</v>
      </c>
      <c r="T57" s="18">
        <f t="shared" si="40"/>
        <v>233600</v>
      </c>
      <c r="U57" s="18">
        <f t="shared" si="41"/>
        <v>356521.6</v>
      </c>
      <c r="V57" s="12"/>
    </row>
    <row r="58" s="1" customFormat="1" ht="31" customHeight="1" spans="1:22">
      <c r="A58" s="12">
        <v>55</v>
      </c>
      <c r="B58" s="13" t="s">
        <v>74</v>
      </c>
      <c r="C58" s="12" t="s">
        <v>17</v>
      </c>
      <c r="D58" s="14">
        <v>5.908</v>
      </c>
      <c r="E58" s="14">
        <v>0.295</v>
      </c>
      <c r="F58" s="14"/>
      <c r="G58" s="14">
        <v>29.483</v>
      </c>
      <c r="H58" s="14">
        <v>42.06</v>
      </c>
      <c r="I58" s="14">
        <v>5000</v>
      </c>
      <c r="J58" s="14">
        <v>7000</v>
      </c>
      <c r="K58" s="14">
        <v>7000</v>
      </c>
      <c r="L58" s="14">
        <v>2000</v>
      </c>
      <c r="M58" s="18">
        <v>2000</v>
      </c>
      <c r="N58" s="18">
        <v>4</v>
      </c>
      <c r="O58" s="18">
        <v>80</v>
      </c>
      <c r="P58" s="18">
        <f t="shared" ref="P58:T58" si="57">SUM(D58*I58*4*0.8)</f>
        <v>94528</v>
      </c>
      <c r="Q58" s="18">
        <f t="shared" si="57"/>
        <v>6608</v>
      </c>
      <c r="R58" s="18">
        <f t="shared" si="57"/>
        <v>0</v>
      </c>
      <c r="S58" s="18">
        <f t="shared" si="57"/>
        <v>188691.2</v>
      </c>
      <c r="T58" s="18">
        <f t="shared" si="40"/>
        <v>269184</v>
      </c>
      <c r="U58" s="18">
        <f t="shared" si="41"/>
        <v>559011.2</v>
      </c>
      <c r="V58" s="12"/>
    </row>
    <row r="59" s="1" customFormat="1" ht="31" customHeight="1" spans="1:22">
      <c r="A59" s="12">
        <v>56</v>
      </c>
      <c r="B59" s="13" t="s">
        <v>75</v>
      </c>
      <c r="C59" s="12" t="s">
        <v>17</v>
      </c>
      <c r="D59" s="14">
        <v>12.616</v>
      </c>
      <c r="E59" s="14">
        <v>0.631</v>
      </c>
      <c r="F59" s="14"/>
      <c r="G59" s="14"/>
      <c r="H59" s="14"/>
      <c r="I59" s="14">
        <v>5000</v>
      </c>
      <c r="J59" s="14">
        <v>7000</v>
      </c>
      <c r="K59" s="14">
        <v>7000</v>
      </c>
      <c r="L59" s="14">
        <v>2000</v>
      </c>
      <c r="M59" s="18">
        <v>2000</v>
      </c>
      <c r="N59" s="18">
        <v>4</v>
      </c>
      <c r="O59" s="18">
        <v>80</v>
      </c>
      <c r="P59" s="18">
        <f t="shared" ref="P59:T59" si="58">SUM(D59*I59*4*0.8)</f>
        <v>201856</v>
      </c>
      <c r="Q59" s="18">
        <f t="shared" si="58"/>
        <v>14134.4</v>
      </c>
      <c r="R59" s="18">
        <f t="shared" si="58"/>
        <v>0</v>
      </c>
      <c r="S59" s="18">
        <f t="shared" si="58"/>
        <v>0</v>
      </c>
      <c r="T59" s="18">
        <f t="shared" si="40"/>
        <v>0</v>
      </c>
      <c r="U59" s="18">
        <f t="shared" si="41"/>
        <v>215990.4</v>
      </c>
      <c r="V59" s="12"/>
    </row>
    <row r="60" s="1" customFormat="1" ht="31" customHeight="1" spans="1:22">
      <c r="A60" s="12">
        <v>57</v>
      </c>
      <c r="B60" s="13" t="s">
        <v>76</v>
      </c>
      <c r="C60" s="12" t="s">
        <v>17</v>
      </c>
      <c r="D60" s="14">
        <v>9.144</v>
      </c>
      <c r="E60" s="14">
        <v>0.457</v>
      </c>
      <c r="F60" s="14"/>
      <c r="G60" s="14"/>
      <c r="H60" s="14">
        <v>32.48</v>
      </c>
      <c r="I60" s="14">
        <v>5000</v>
      </c>
      <c r="J60" s="14">
        <v>7000</v>
      </c>
      <c r="K60" s="14">
        <v>7000</v>
      </c>
      <c r="L60" s="14">
        <v>2000</v>
      </c>
      <c r="M60" s="18">
        <v>2000</v>
      </c>
      <c r="N60" s="18">
        <v>4</v>
      </c>
      <c r="O60" s="18">
        <v>80</v>
      </c>
      <c r="P60" s="18">
        <f t="shared" ref="P60:T60" si="59">SUM(D60*I60*4*0.8)</f>
        <v>146304</v>
      </c>
      <c r="Q60" s="18">
        <f t="shared" si="59"/>
        <v>10236.8</v>
      </c>
      <c r="R60" s="18">
        <f t="shared" si="59"/>
        <v>0</v>
      </c>
      <c r="S60" s="18">
        <f t="shared" si="59"/>
        <v>0</v>
      </c>
      <c r="T60" s="18">
        <f t="shared" si="40"/>
        <v>207872</v>
      </c>
      <c r="U60" s="18">
        <f t="shared" si="41"/>
        <v>364412.8</v>
      </c>
      <c r="V60" s="12"/>
    </row>
    <row r="61" s="1" customFormat="1" ht="31" customHeight="1" spans="1:22">
      <c r="A61" s="12">
        <v>58</v>
      </c>
      <c r="B61" s="13" t="s">
        <v>77</v>
      </c>
      <c r="C61" s="12" t="s">
        <v>17</v>
      </c>
      <c r="D61" s="14">
        <v>1.104</v>
      </c>
      <c r="E61" s="14">
        <v>0.055</v>
      </c>
      <c r="F61" s="14"/>
      <c r="G61" s="14"/>
      <c r="H61" s="14"/>
      <c r="I61" s="14">
        <v>5000</v>
      </c>
      <c r="J61" s="14">
        <v>7000</v>
      </c>
      <c r="K61" s="14">
        <v>7000</v>
      </c>
      <c r="L61" s="14">
        <v>2000</v>
      </c>
      <c r="M61" s="18">
        <v>2000</v>
      </c>
      <c r="N61" s="18">
        <v>4</v>
      </c>
      <c r="O61" s="18">
        <v>80</v>
      </c>
      <c r="P61" s="18">
        <f t="shared" ref="P61:T61" si="60">SUM(D61*I61*4*0.8)</f>
        <v>17664</v>
      </c>
      <c r="Q61" s="18">
        <f t="shared" si="60"/>
        <v>1232</v>
      </c>
      <c r="R61" s="18">
        <f t="shared" si="60"/>
        <v>0</v>
      </c>
      <c r="S61" s="18">
        <f t="shared" si="60"/>
        <v>0</v>
      </c>
      <c r="T61" s="18">
        <f t="shared" si="40"/>
        <v>0</v>
      </c>
      <c r="U61" s="18">
        <f t="shared" si="41"/>
        <v>18896</v>
      </c>
      <c r="V61" s="12"/>
    </row>
    <row r="62" s="1" customFormat="1" ht="31" customHeight="1" spans="1:22">
      <c r="A62" s="12">
        <v>59</v>
      </c>
      <c r="B62" s="13" t="s">
        <v>77</v>
      </c>
      <c r="C62" s="12" t="s">
        <v>17</v>
      </c>
      <c r="D62" s="14">
        <v>15.053</v>
      </c>
      <c r="E62" s="14">
        <v>0.753</v>
      </c>
      <c r="F62" s="14"/>
      <c r="G62" s="14"/>
      <c r="H62" s="14"/>
      <c r="I62" s="14">
        <v>5000</v>
      </c>
      <c r="J62" s="14">
        <v>7000</v>
      </c>
      <c r="K62" s="14">
        <v>7000</v>
      </c>
      <c r="L62" s="14">
        <v>2000</v>
      </c>
      <c r="M62" s="18">
        <v>2000</v>
      </c>
      <c r="N62" s="18">
        <v>4</v>
      </c>
      <c r="O62" s="18">
        <v>80</v>
      </c>
      <c r="P62" s="18">
        <f t="shared" ref="P62:T62" si="61">SUM(D62*I62*4*0.8)</f>
        <v>240848</v>
      </c>
      <c r="Q62" s="18">
        <f t="shared" si="61"/>
        <v>16867.2</v>
      </c>
      <c r="R62" s="18">
        <f t="shared" si="61"/>
        <v>0</v>
      </c>
      <c r="S62" s="18">
        <f t="shared" si="61"/>
        <v>0</v>
      </c>
      <c r="T62" s="18">
        <f t="shared" si="40"/>
        <v>0</v>
      </c>
      <c r="U62" s="18">
        <f t="shared" si="41"/>
        <v>257715.2</v>
      </c>
      <c r="V62" s="12"/>
    </row>
    <row r="63" s="1" customFormat="1" ht="31" customHeight="1" spans="1:22">
      <c r="A63" s="12">
        <v>60</v>
      </c>
      <c r="B63" s="13" t="s">
        <v>78</v>
      </c>
      <c r="C63" s="12" t="s">
        <v>79</v>
      </c>
      <c r="D63" s="14"/>
      <c r="E63" s="14"/>
      <c r="F63" s="14"/>
      <c r="G63" s="14"/>
      <c r="H63" s="14">
        <v>1.04</v>
      </c>
      <c r="I63" s="14">
        <v>5000</v>
      </c>
      <c r="J63" s="14">
        <v>7000</v>
      </c>
      <c r="K63" s="14">
        <v>7000</v>
      </c>
      <c r="L63" s="14">
        <v>2000</v>
      </c>
      <c r="M63" s="18">
        <v>2000</v>
      </c>
      <c r="N63" s="18">
        <v>4</v>
      </c>
      <c r="O63" s="18">
        <v>80</v>
      </c>
      <c r="P63" s="18">
        <f t="shared" ref="P63:T63" si="62">SUM(D63*I63*4*0.8)</f>
        <v>0</v>
      </c>
      <c r="Q63" s="18">
        <f t="shared" si="62"/>
        <v>0</v>
      </c>
      <c r="R63" s="18">
        <f t="shared" si="62"/>
        <v>0</v>
      </c>
      <c r="S63" s="18">
        <f t="shared" si="62"/>
        <v>0</v>
      </c>
      <c r="T63" s="18">
        <f t="shared" si="62"/>
        <v>6656</v>
      </c>
      <c r="U63" s="18">
        <f>SUM(P63:T63)</f>
        <v>6656</v>
      </c>
      <c r="V63" s="12"/>
    </row>
    <row r="64" s="1" customFormat="1" ht="31" customHeight="1" spans="1:22">
      <c r="A64" s="12">
        <v>61</v>
      </c>
      <c r="B64" s="13" t="s">
        <v>80</v>
      </c>
      <c r="C64" s="12" t="s">
        <v>17</v>
      </c>
      <c r="D64" s="14">
        <v>28.257</v>
      </c>
      <c r="E64" s="14">
        <v>1.413</v>
      </c>
      <c r="F64" s="14">
        <v>0.212</v>
      </c>
      <c r="G64" s="14"/>
      <c r="H64" s="14">
        <v>29.79</v>
      </c>
      <c r="I64" s="14">
        <v>5000</v>
      </c>
      <c r="J64" s="14">
        <v>7000</v>
      </c>
      <c r="K64" s="14">
        <v>7000</v>
      </c>
      <c r="L64" s="14">
        <v>2000</v>
      </c>
      <c r="M64" s="18">
        <v>2000</v>
      </c>
      <c r="N64" s="18">
        <v>4</v>
      </c>
      <c r="O64" s="18">
        <v>80</v>
      </c>
      <c r="P64" s="18">
        <f t="shared" ref="P64:T64" si="63">SUM(D64*I64*4*0.8)</f>
        <v>452112</v>
      </c>
      <c r="Q64" s="18">
        <f t="shared" si="63"/>
        <v>31651.2</v>
      </c>
      <c r="R64" s="18">
        <f t="shared" si="63"/>
        <v>4748.8</v>
      </c>
      <c r="S64" s="18">
        <f t="shared" si="63"/>
        <v>0</v>
      </c>
      <c r="T64" s="18">
        <f t="shared" si="63"/>
        <v>190656</v>
      </c>
      <c r="U64" s="18">
        <f t="shared" ref="U64:U72" si="64">SUM(P64:T64)</f>
        <v>679168</v>
      </c>
      <c r="V64" s="12"/>
    </row>
    <row r="65" s="1" customFormat="1" ht="31" customHeight="1" spans="1:22">
      <c r="A65" s="12">
        <v>62</v>
      </c>
      <c r="B65" s="13" t="s">
        <v>81</v>
      </c>
      <c r="C65" s="12" t="s">
        <v>17</v>
      </c>
      <c r="D65" s="14"/>
      <c r="E65" s="14"/>
      <c r="F65" s="14"/>
      <c r="G65" s="14"/>
      <c r="H65" s="14">
        <v>0.538</v>
      </c>
      <c r="I65" s="14">
        <v>5000</v>
      </c>
      <c r="J65" s="14">
        <v>7000</v>
      </c>
      <c r="K65" s="14">
        <v>7000</v>
      </c>
      <c r="L65" s="14">
        <v>2000</v>
      </c>
      <c r="M65" s="18">
        <v>2000</v>
      </c>
      <c r="N65" s="18">
        <v>4</v>
      </c>
      <c r="O65" s="18">
        <v>80</v>
      </c>
      <c r="P65" s="18">
        <f t="shared" ref="P65:T65" si="65">SUM(D65*I65*4*0.8)</f>
        <v>0</v>
      </c>
      <c r="Q65" s="18">
        <f t="shared" si="65"/>
        <v>0</v>
      </c>
      <c r="R65" s="18">
        <f t="shared" si="65"/>
        <v>0</v>
      </c>
      <c r="S65" s="18">
        <f t="shared" si="65"/>
        <v>0</v>
      </c>
      <c r="T65" s="18">
        <f t="shared" si="65"/>
        <v>3443.2</v>
      </c>
      <c r="U65" s="18">
        <f t="shared" si="64"/>
        <v>3443.2</v>
      </c>
      <c r="V65" s="12"/>
    </row>
    <row r="66" s="1" customFormat="1" ht="31" customHeight="1" spans="1:22">
      <c r="A66" s="12">
        <v>63</v>
      </c>
      <c r="B66" s="13" t="s">
        <v>82</v>
      </c>
      <c r="C66" s="12" t="s">
        <v>17</v>
      </c>
      <c r="D66" s="14">
        <v>0.68</v>
      </c>
      <c r="E66" s="14">
        <v>0.034</v>
      </c>
      <c r="F66" s="14"/>
      <c r="G66" s="14"/>
      <c r="H66" s="14">
        <v>1.575</v>
      </c>
      <c r="I66" s="14">
        <v>5000</v>
      </c>
      <c r="J66" s="14">
        <v>7000</v>
      </c>
      <c r="K66" s="14">
        <v>7000</v>
      </c>
      <c r="L66" s="14">
        <v>2000</v>
      </c>
      <c r="M66" s="18">
        <v>2000</v>
      </c>
      <c r="N66" s="18">
        <v>4</v>
      </c>
      <c r="O66" s="18">
        <v>80</v>
      </c>
      <c r="P66" s="18">
        <f t="shared" ref="P66:T66" si="66">SUM(D66*I66*4*0.8)</f>
        <v>10880</v>
      </c>
      <c r="Q66" s="18">
        <f t="shared" si="66"/>
        <v>761.6</v>
      </c>
      <c r="R66" s="18">
        <f t="shared" si="66"/>
        <v>0</v>
      </c>
      <c r="S66" s="18">
        <f t="shared" si="66"/>
        <v>0</v>
      </c>
      <c r="T66" s="18">
        <f t="shared" si="66"/>
        <v>10080</v>
      </c>
      <c r="U66" s="18">
        <f t="shared" si="64"/>
        <v>21721.6</v>
      </c>
      <c r="V66" s="12"/>
    </row>
    <row r="67" s="1" customFormat="1" ht="31" customHeight="1" spans="1:22">
      <c r="A67" s="12">
        <v>64</v>
      </c>
      <c r="B67" s="13" t="s">
        <v>83</v>
      </c>
      <c r="C67" s="12" t="s">
        <v>17</v>
      </c>
      <c r="D67" s="14">
        <v>1.92</v>
      </c>
      <c r="E67" s="14">
        <v>0.096</v>
      </c>
      <c r="F67" s="14"/>
      <c r="G67" s="14"/>
      <c r="H67" s="14">
        <v>0.301</v>
      </c>
      <c r="I67" s="14">
        <v>5000</v>
      </c>
      <c r="J67" s="14">
        <v>7000</v>
      </c>
      <c r="K67" s="14">
        <v>7000</v>
      </c>
      <c r="L67" s="14">
        <v>2000</v>
      </c>
      <c r="M67" s="18">
        <v>2000</v>
      </c>
      <c r="N67" s="18">
        <v>4</v>
      </c>
      <c r="O67" s="18">
        <v>80</v>
      </c>
      <c r="P67" s="18">
        <f t="shared" ref="P67:T67" si="67">SUM(D67*I67*4*0.8)</f>
        <v>30720</v>
      </c>
      <c r="Q67" s="18">
        <f t="shared" si="67"/>
        <v>2150.4</v>
      </c>
      <c r="R67" s="18">
        <f t="shared" si="67"/>
        <v>0</v>
      </c>
      <c r="S67" s="18">
        <f t="shared" si="67"/>
        <v>0</v>
      </c>
      <c r="T67" s="18">
        <f t="shared" si="67"/>
        <v>1926.4</v>
      </c>
      <c r="U67" s="18">
        <f t="shared" si="64"/>
        <v>34796.8</v>
      </c>
      <c r="V67" s="12"/>
    </row>
    <row r="68" s="1" customFormat="1" ht="31" customHeight="1" spans="1:22">
      <c r="A68" s="12">
        <v>65</v>
      </c>
      <c r="B68" s="13" t="s">
        <v>84</v>
      </c>
      <c r="C68" s="12" t="s">
        <v>17</v>
      </c>
      <c r="D68" s="14">
        <v>11.85</v>
      </c>
      <c r="E68" s="14">
        <v>0.593</v>
      </c>
      <c r="F68" s="14"/>
      <c r="G68" s="14"/>
      <c r="H68" s="14">
        <v>4.5</v>
      </c>
      <c r="I68" s="14">
        <v>5000</v>
      </c>
      <c r="J68" s="14">
        <v>7000</v>
      </c>
      <c r="K68" s="14">
        <v>7000</v>
      </c>
      <c r="L68" s="14">
        <v>2000</v>
      </c>
      <c r="M68" s="18">
        <v>2000</v>
      </c>
      <c r="N68" s="18">
        <v>4</v>
      </c>
      <c r="O68" s="18">
        <v>80</v>
      </c>
      <c r="P68" s="18">
        <f t="shared" ref="P68:T68" si="68">SUM(D68*I68*4*0.8)</f>
        <v>189600</v>
      </c>
      <c r="Q68" s="18">
        <f t="shared" si="68"/>
        <v>13283.2</v>
      </c>
      <c r="R68" s="18">
        <f t="shared" si="68"/>
        <v>0</v>
      </c>
      <c r="S68" s="18">
        <f t="shared" si="68"/>
        <v>0</v>
      </c>
      <c r="T68" s="18">
        <f t="shared" si="68"/>
        <v>28800</v>
      </c>
      <c r="U68" s="18">
        <f t="shared" si="64"/>
        <v>231683.2</v>
      </c>
      <c r="V68" s="12"/>
    </row>
    <row r="69" s="1" customFormat="1" ht="31" customHeight="1" spans="1:22">
      <c r="A69" s="12">
        <v>66</v>
      </c>
      <c r="B69" s="13" t="s">
        <v>85</v>
      </c>
      <c r="C69" s="12" t="s">
        <v>17</v>
      </c>
      <c r="D69" s="14">
        <v>1.688</v>
      </c>
      <c r="E69" s="14">
        <v>0.084</v>
      </c>
      <c r="F69" s="14"/>
      <c r="G69" s="14"/>
      <c r="H69" s="14">
        <v>3.741</v>
      </c>
      <c r="I69" s="14">
        <v>5000</v>
      </c>
      <c r="J69" s="14">
        <v>7000</v>
      </c>
      <c r="K69" s="14">
        <v>7000</v>
      </c>
      <c r="L69" s="14">
        <v>2000</v>
      </c>
      <c r="M69" s="18">
        <v>2000</v>
      </c>
      <c r="N69" s="18">
        <v>4</v>
      </c>
      <c r="O69" s="18">
        <v>80</v>
      </c>
      <c r="P69" s="18">
        <f t="shared" ref="P69:T69" si="69">SUM(D69*I69*4*0.8)</f>
        <v>27008</v>
      </c>
      <c r="Q69" s="18">
        <f t="shared" si="69"/>
        <v>1881.6</v>
      </c>
      <c r="R69" s="18">
        <f t="shared" si="69"/>
        <v>0</v>
      </c>
      <c r="S69" s="18">
        <f t="shared" si="69"/>
        <v>0</v>
      </c>
      <c r="T69" s="18">
        <f t="shared" si="69"/>
        <v>23942.4</v>
      </c>
      <c r="U69" s="18">
        <f t="shared" si="64"/>
        <v>52832</v>
      </c>
      <c r="V69" s="12"/>
    </row>
    <row r="70" s="1" customFormat="1" ht="31" customHeight="1" spans="1:22">
      <c r="A70" s="12">
        <v>67</v>
      </c>
      <c r="B70" s="13" t="s">
        <v>86</v>
      </c>
      <c r="C70" s="12" t="s">
        <v>17</v>
      </c>
      <c r="D70" s="14">
        <v>34.944</v>
      </c>
      <c r="E70" s="14">
        <v>1.747</v>
      </c>
      <c r="F70" s="14"/>
      <c r="G70" s="14"/>
      <c r="H70" s="14">
        <v>55.73</v>
      </c>
      <c r="I70" s="14">
        <v>5000</v>
      </c>
      <c r="J70" s="14">
        <v>7000</v>
      </c>
      <c r="K70" s="14">
        <v>7000</v>
      </c>
      <c r="L70" s="14">
        <v>2000</v>
      </c>
      <c r="M70" s="18">
        <v>2000</v>
      </c>
      <c r="N70" s="18">
        <v>4</v>
      </c>
      <c r="O70" s="18">
        <v>100</v>
      </c>
      <c r="P70" s="18">
        <f t="shared" ref="P70:T70" si="70">SUM(D70*I70*4*1)</f>
        <v>698880</v>
      </c>
      <c r="Q70" s="18">
        <f t="shared" si="70"/>
        <v>48916</v>
      </c>
      <c r="R70" s="18">
        <f t="shared" si="70"/>
        <v>0</v>
      </c>
      <c r="S70" s="18">
        <f t="shared" si="70"/>
        <v>0</v>
      </c>
      <c r="T70" s="18">
        <f t="shared" si="70"/>
        <v>445840</v>
      </c>
      <c r="U70" s="18">
        <f t="shared" si="64"/>
        <v>1193636</v>
      </c>
      <c r="V70" s="12"/>
    </row>
    <row r="71" s="1" customFormat="1" ht="31" customHeight="1" spans="1:22">
      <c r="A71" s="12">
        <v>68</v>
      </c>
      <c r="B71" s="13" t="s">
        <v>87</v>
      </c>
      <c r="C71" s="12" t="s">
        <v>17</v>
      </c>
      <c r="D71" s="14">
        <v>1.132</v>
      </c>
      <c r="E71" s="14">
        <v>0.057</v>
      </c>
      <c r="F71" s="14"/>
      <c r="G71" s="14"/>
      <c r="H71" s="14">
        <v>0</v>
      </c>
      <c r="I71" s="14">
        <v>5000</v>
      </c>
      <c r="J71" s="14">
        <v>7000</v>
      </c>
      <c r="K71" s="14">
        <v>7000</v>
      </c>
      <c r="L71" s="14">
        <v>2000</v>
      </c>
      <c r="M71" s="18">
        <v>2000</v>
      </c>
      <c r="N71" s="18">
        <v>4</v>
      </c>
      <c r="O71" s="18">
        <v>80</v>
      </c>
      <c r="P71" s="18">
        <v>18112</v>
      </c>
      <c r="Q71" s="18">
        <v>1276.8</v>
      </c>
      <c r="R71" s="18">
        <f t="shared" ref="R71:T71" si="71">SUM(F71*K71*4*0.8)</f>
        <v>0</v>
      </c>
      <c r="S71" s="18">
        <f t="shared" si="71"/>
        <v>0</v>
      </c>
      <c r="T71" s="18">
        <f t="shared" si="71"/>
        <v>0</v>
      </c>
      <c r="U71" s="18">
        <f t="shared" si="64"/>
        <v>19388.8</v>
      </c>
      <c r="V71" s="12"/>
    </row>
    <row r="72" s="1" customFormat="1" ht="31" customHeight="1" spans="1:22">
      <c r="A72" s="12">
        <v>69</v>
      </c>
      <c r="B72" s="13" t="s">
        <v>88</v>
      </c>
      <c r="C72" s="12" t="s">
        <v>17</v>
      </c>
      <c r="D72" s="14">
        <v>0.02</v>
      </c>
      <c r="E72" s="14">
        <v>0.001</v>
      </c>
      <c r="F72" s="14"/>
      <c r="G72" s="14"/>
      <c r="H72" s="14"/>
      <c r="I72" s="14">
        <v>5000</v>
      </c>
      <c r="J72" s="14">
        <v>7000</v>
      </c>
      <c r="K72" s="14">
        <v>7000</v>
      </c>
      <c r="L72" s="14">
        <v>2000</v>
      </c>
      <c r="M72" s="18">
        <v>2000</v>
      </c>
      <c r="N72" s="18">
        <v>4</v>
      </c>
      <c r="O72" s="18">
        <v>80</v>
      </c>
      <c r="P72" s="18">
        <f t="shared" ref="P72:T72" si="72">SUM(D72*I72*4*0.8)</f>
        <v>320</v>
      </c>
      <c r="Q72" s="18">
        <f t="shared" si="72"/>
        <v>22.4</v>
      </c>
      <c r="R72" s="18">
        <f t="shared" si="72"/>
        <v>0</v>
      </c>
      <c r="S72" s="18">
        <f t="shared" si="72"/>
        <v>0</v>
      </c>
      <c r="T72" s="18">
        <f t="shared" si="72"/>
        <v>0</v>
      </c>
      <c r="U72" s="18">
        <f t="shared" si="64"/>
        <v>342.4</v>
      </c>
      <c r="V72" s="12"/>
    </row>
    <row r="73" spans="16:21">
      <c r="P73" s="1"/>
      <c r="Q73" s="1"/>
      <c r="R73" s="1"/>
      <c r="S73" s="1"/>
      <c r="T73" s="1"/>
      <c r="U73" s="1"/>
    </row>
    <row r="74" spans="16:21">
      <c r="P74" s="1"/>
      <c r="Q74" s="1"/>
      <c r="R74" s="1"/>
      <c r="S74" s="1"/>
      <c r="T74" s="1"/>
      <c r="U74" s="1"/>
    </row>
    <row r="75" spans="16:21">
      <c r="P75" s="1"/>
      <c r="Q75" s="1"/>
      <c r="R75" s="1"/>
      <c r="S75" s="1"/>
      <c r="T75" s="1"/>
      <c r="U75" s="1"/>
    </row>
  </sheetData>
  <mergeCells count="11">
    <mergeCell ref="A1:U1"/>
    <mergeCell ref="D2:H2"/>
    <mergeCell ref="I2:M2"/>
    <mergeCell ref="P2:T2"/>
    <mergeCell ref="A2:A3"/>
    <mergeCell ref="B2:B3"/>
    <mergeCell ref="C2:C3"/>
    <mergeCell ref="N2:N3"/>
    <mergeCell ref="O2:O3"/>
    <mergeCell ref="U2:U3"/>
    <mergeCell ref="V2:V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米米mimi</cp:lastModifiedBy>
  <dcterms:created xsi:type="dcterms:W3CDTF">2022-05-09T04:58:00Z</dcterms:created>
  <dcterms:modified xsi:type="dcterms:W3CDTF">2022-09-16T03:32:10Z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2E8D7E24AF0D471F81CF4AB778D0A201</vt:lpwstr>
  </property>
  <property fmtid="{D5CDD505-2E9C-101B-9397-08002B2CF9AE}" pid="3" name="KSOProductBuildVer">
    <vt:lpwstr>2052-11.1.0.12358</vt:lpwstr>
  </property>
</Properties>
</file>